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1" activeTab="1"/>
  </bookViews>
  <sheets>
    <sheet name="Приложения №1 (4)" sheetId="7" state="hidden" r:id="rId1"/>
    <sheet name="ЗЦП №4" sheetId="1" r:id="rId2"/>
    <sheet name="Приложение №1 к ЗЦП №4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G25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6" i="8"/>
  <c r="G27" i="8"/>
  <c r="G28" i="8"/>
  <c r="G29" i="8"/>
  <c r="G30" i="8"/>
  <c r="G4" i="8" l="1"/>
  <c r="G31" i="8" s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<sst xmlns="http://schemas.openxmlformats.org/spreadsheetml/2006/main" count="257" uniqueCount="158">
  <si>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</si>
  <si>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</si>
  <si>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</si>
  <si>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</si>
  <si>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</si>
  <si>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</si>
  <si>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</si>
  <si>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</si>
  <si>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</si>
  <si>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</si>
  <si>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</si>
  <si>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</si>
  <si>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</si>
  <si>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</si>
  <si>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</si>
  <si>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</si>
  <si>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</si>
  <si>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</si>
  <si>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</si>
  <si>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</si>
  <si>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</si>
  <si>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</si>
  <si>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</si>
  <si>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</si>
  <si>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</si>
  <si>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</si>
  <si>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</si>
  <si>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</si>
  <si>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</si>
  <si>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</si>
  <si>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</si>
  <si>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</si>
  <si>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</si>
  <si>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</si>
  <si>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</si>
  <si>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</si>
  <si>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</si>
  <si>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</si>
  <si>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</si>
  <si>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</si>
  <si>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</si>
  <si>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</si>
  <si>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</si>
  <si>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</si>
  <si>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</si>
  <si>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</si>
  <si>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</si>
  <si>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</si>
  <si>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</si>
  <si>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</si>
  <si>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</si>
  <si>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</si>
  <si>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</si>
  <si>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</si>
  <si>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</si>
  <si>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</si>
  <si>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</si>
  <si>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</si>
  <si>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</si>
  <si>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</si>
  <si>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</si>
  <si>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</si>
  <si>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</si>
  <si>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</si>
  <si>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</si>
  <si>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</si>
  <si>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</si>
  <si>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</si>
  <si>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</si>
  <si>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</si>
  <si>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</si>
  <si>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</si>
  <si>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</si>
  <si>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</si>
  <si>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</si>
  <si>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</si>
  <si>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</si>
  <si>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</si>
  <si>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</si>
  <si>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</si>
  <si>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</si>
  <si>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</si>
  <si>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</si>
  <si>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</si>
  <si>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</si>
  <si>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</si>
  <si>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</si>
  <si>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</si>
  <si>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</si>
  <si>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</si>
  <si>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</si>
  <si>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</si>
  <si>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</si>
  <si>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>№ п/п</t>
  </si>
  <si>
    <t>Наименование</t>
  </si>
  <si>
    <t>Краткая характеристика</t>
  </si>
  <si>
    <t>Ед.изм</t>
  </si>
  <si>
    <t>Сумма</t>
  </si>
  <si>
    <t>Перметрин</t>
  </si>
  <si>
    <t>Салфетки для проведения дезинфекции</t>
  </si>
  <si>
    <t>шт</t>
  </si>
  <si>
    <t xml:space="preserve">Экспресс тест на ВИЧ IV поколения Набор реагентов «Alere HIV Combo» 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</si>
  <si>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 (1уп. – Капилляр, 1шт. - Чейз буфер),№ 20.</t>
  </si>
  <si>
    <t>Индикатор  паровой стерилизации  Стеритест-П-132/20-02 ( № 1000)</t>
  </si>
  <si>
    <t>Индикатор паровой стерилизации  предназначены для оперативного визуального контроля соблюдения критических переменных процесса паровой стерилизации.</t>
  </si>
  <si>
    <t>Бумажное листовое полотенце Z укладка</t>
  </si>
  <si>
    <t>Бумажные полотенца Z –укладка   2х слойные (200 листов в пачке) 23*21 см , для настенных диспенсеров.</t>
  </si>
  <si>
    <t xml:space="preserve">Коробка безопасной утилизации (КБУ) 10л. </t>
  </si>
  <si>
    <t>Коробка для сбора, хранения и безопасной утилизации острого инструментария объемом 10 литров, изготовлена из трехслойного картона (разлагающийся материал), Маркировка на русском и казахском языках. Класс Б (желтый).</t>
  </si>
  <si>
    <t>шт.</t>
  </si>
  <si>
    <t>Коробка для сбора, хранения и безопасной утилизации острого инструментария объемом 5 литров, изготовлена из трехслойного картона (разлагающийся материал), Маркировка на русском и казахском языках. Класс Б (желтый).</t>
  </si>
  <si>
    <t>Пакет  для сбора медицинских отходов.Класс Б (цвет желтый)</t>
  </si>
  <si>
    <t>Пакет  для сбора медицинских отходов.Класс А (цвет черный)</t>
  </si>
  <si>
    <t>Гигрометр психрометрический ВИТ –2 с первичной поверкой</t>
  </si>
  <si>
    <r>
      <t>Назначение:</t>
    </r>
    <r>
      <rPr>
        <sz val="10"/>
        <color rgb="FF01011B"/>
        <rFont val="Times New Roman"/>
        <family val="1"/>
        <charset val="204"/>
      </rPr>
      <t xml:space="preserve"> сбор, хранение и транспортировка различных видов медицинских отходов в местах образования. </t>
    </r>
    <r>
      <rPr>
        <b/>
        <sz val="10"/>
        <color rgb="FF01011B"/>
        <rFont val="Times New Roman"/>
        <family val="1"/>
        <charset val="204"/>
      </rPr>
      <t>Материал изготовления</t>
    </r>
    <r>
      <rPr>
        <sz val="10"/>
        <color rgb="FF01011B"/>
        <rFont val="Times New Roman"/>
        <family val="1"/>
        <charset val="204"/>
      </rPr>
      <t> – пластик повышенной прочности, который не боится влаги, ультрафиолета, агрессивных веществ и выдерживает динамические механические воздействия, не образуя царапин. Продукция такого типа, сделанная современными производителями, имеет эстетичный внешний вид, отличается надежностью в эксплуатации, универсальностью использования. Контейнер с педальным механизмом, вне зависимости от его объема, имеет большое загрузочное отверстие, что позволяет осуществлять сбор мед отходов максимально аккуратно и оперативно, практически без риска попадания на пол. Наличие педали позволяет исключить контакт с содержимым контейнера при сборе медицинских отходов. Принцип двойного нажатия для открытия и закрытия крышки при помощи педального механизма (нажатие педали – крышка открыта, повторное нажатие педали – крышка закрыта). Форма изделия – прямоугольная с округлыми краями. Пластиковый педальный механизм расположен в углублении на задней стенке основы. Экономический эффект достигается путем долгосрочного, многоразового использования контейнера. Для удобства в использовании  внутрь контейнера помещают медицинский  пакет подходящего размера, а также класса опасности.</t>
    </r>
  </si>
  <si>
    <t>штука</t>
  </si>
  <si>
    <t>Контейнеры (урны) с педальным механизмом для сбора медицинских отходов.15 л. Класс А (черный)</t>
  </si>
  <si>
    <t>Термоконтейнер медицинский</t>
  </si>
  <si>
    <t>Мешочная бумага (крафт)</t>
  </si>
  <si>
    <t>рулон</t>
  </si>
  <si>
    <t>Клеенка подкладная прорезиненная</t>
  </si>
  <si>
    <t>Клеенка подкладная прорезиненная метровая 25*140 рулон</t>
  </si>
  <si>
    <t>Тонометр со стетоскопом</t>
  </si>
  <si>
    <t>Прибор для измерения артериального давления. Устройство, использующеся для измерения артериального давления, состоит из надувной манжеты, груши для накачивания воздуха в манжету, манометра и фонендоскопа. Диапазон измерений -60/300мм.рт.ст Цена деления -2мм.рт.ст Комплектность Манометр: Манжета с металлической фиксирующей рамкой и двумя соединительными трубками Пневматический нагнетатель Стетоскоп и сумка для хранения</t>
  </si>
  <si>
    <t>Облучатель рециркулятор бактерицидный (настенный)</t>
  </si>
  <si>
    <t>Бинт стирильный медицинский одноразвый 5х1</t>
  </si>
  <si>
    <t>Бинт стерильный медицинский одноразвый 5х10</t>
  </si>
  <si>
    <t>Бинт стерильный медицинский однорозвый 7х14</t>
  </si>
  <si>
    <t>штук</t>
  </si>
  <si>
    <t>Бинт не стерильный медицинский однорозвый 5х1</t>
  </si>
  <si>
    <t>Бинт не стерильный медицинкий одноазовый  7х14</t>
  </si>
  <si>
    <t xml:space="preserve">Рулонные  протирочные  салфетки  из нетканного материала,состав  30%  вискоза  + 70% полиэфира, разделенной порфорированной линией на отдельные полотенца, размер 15 см х 60 см № 90 </t>
  </si>
  <si>
    <t xml:space="preserve">Коробка безопасной утилизации (КБУ) 5 л </t>
  </si>
  <si>
    <t>Пакет одноразовый двухслойный для сбора, хранения и утилизации медицинских отходов. Размер пакета 500х600 не менее 10-20 микрон. Упаковка рулонами не менее 100 шт. Цвет соответствует цветовой кодировке отходов класса «Б». На пакете  располагается информационное окно содержащее следующую информацию (на русском и казахском языках): - класс отходов, - название ЛПУ, - дата выброса отходов, - ФИО ответственного лица за выброс отходов.</t>
  </si>
  <si>
    <t>Пакет одноразовый двухслойный для сбора, хранения и утилизации медицинских отходов. Размер пакета 500х600не менее 10-20 микрон. Упаковка рулонами не менее 100 шт. Цвет соответствует цветовой кодировке отходов класса «А». На пакете располагается информационное окно содержащее следующую информацию (на русском и казахском языках): - класс отходов, - название ЛПУ, - дата выброса отходов, - ФИО ответственного лица за выброс отходов.</t>
  </si>
  <si>
    <r>
      <t>Термоконтейнер ТМ6 (6,8 литров</t>
    </r>
    <r>
      <rPr>
        <b/>
        <sz val="10"/>
        <color rgb="FF01011B"/>
        <rFont val="Times New Roman"/>
        <family val="1"/>
        <charset val="204"/>
      </rPr>
      <t>)</t>
    </r>
    <r>
      <rPr>
        <sz val="10"/>
        <color rgb="FF01011B"/>
        <rFont val="Times New Roman"/>
        <family val="1"/>
        <charset val="204"/>
      </rPr>
      <t xml:space="preserve"> разработан для транспортировки и временного хранения и донорской крови, вакцин, эритроцитной массы, а также кровезаменителей и биопрепаратов и соблюдать соблюсти температурный режим +2 - +8 градусов. Изготовлен из пенополистирола. Внутренняя поверхность медицинского термоконтейнера ТМ6 покрыта полистирольной пленкой повышенной прочности, наружная поверхность термоконтейнера защищена чехлом с ручками. Материалы, используемые при изготовлении термоконтейнера ТМ6 и хладоэлементов, не токсичны, разрешены к применению в медицинской практике и внесены в реестр медицинской техники. Стеклянные упаковки с донорской кровью, эритроцитарной массой и кровезаменителями должны быть изолированы от соприкосновения (например: теплоном, поролоном, ватой, марлевыми салфетками). · Объем загрузочной полости – не более 6,8 литра, без учета хладоэлементов; · Объем загрузочной полости с учетом хладоэлементов – не более 4,9 л; · В комплект входит 3 хладоэлемента (объемом 0,34 л); · Размеры хладоэлемента (ДxШxВ) – 178х120х27 мм; · Внутренние размеры: 295х125х185 мм. · Внешние размеры: 345х175х235 мм. · Максимальное время установления температуры при температуре окружающего воздуха +20…+30 °С – 20-30 минут; · Время поддержания рабочей температуры при температуре окружающего воздуха +20 °C …. +30 °C – не менее 18 часов; · Вес (с чехлом и хладоэлементами): 1,6 кг. · Толщина стенки: 25 мм. · Рабочая (поддерживаемая) температура: +2...+8°С.</t>
    </r>
  </si>
  <si>
    <t xml:space="preserve">Крафт бумага метражная 100*106 см. Длина рулона – 5 метров.Цена за 1 метр. </t>
  </si>
  <si>
    <t> Гигрометры психрометрические ВИТ – 2  предназначены для измерений в помещениях относительной влажности от 20 до 90% и температуры окружающего воздуха от 0 до 40 градуса Цельсия. Гигрометр представляет собой прибор, состоящий из двух одинаковых термометров, «сухого» и «влажного», смонтированных на металлических шкальных пластинах. Принцип действия гигрометра основан на измерении температуры воздуха между двумя термометрами, резервуар одного из которых увлажняется с помощью фитиля, смачиваемого дистиллированной водой. Установившееся показание «влажного» термометра определяется динамическим равновесием между влагой на фитиле и влагой окружающего воздуха. Шкальные пластины вмонтированы в пластмассовый корпус, между шкальными пластинами расположен стеклянный резервуар, который предназначен для питания фитиля «влажного» термометра. В корпус гигрометра вмонтирована психрометрическая таблица, рассчитанная для скорости воздушных потоков от 0,5 до 1 м/с.</t>
  </si>
  <si>
    <t>Аппарат АРДМ (мешок Амбу) взрослый многоразовый</t>
  </si>
  <si>
    <r>
      <t>Спирт этиловый, р</t>
    </r>
    <r>
      <rPr>
        <sz val="10"/>
        <color rgb="FF000000"/>
        <rFont val="Times New Roman"/>
        <family val="1"/>
        <charset val="204"/>
      </rPr>
      <t>аствор для наружного применения 90% - 50,0 мл</t>
    </r>
  </si>
  <si>
    <r>
      <t xml:space="preserve">Педекс, </t>
    </r>
    <r>
      <rPr>
        <sz val="10"/>
        <color rgb="FF000000"/>
        <rFont val="Times New Roman"/>
        <family val="1"/>
        <charset val="204"/>
      </rPr>
      <t>раствор для наружного применения 1,5% - 100 мл (для уничтожения вшей и гнид)</t>
    </r>
  </si>
  <si>
    <t>Контейнеры (урны) с педальным механизмом для сбора медицинских отходов.15 л. Класс Б (желтый)</t>
  </si>
  <si>
    <t>Термометр для холодильника (- 30 + 30)с поверкой. Термометр для холодильника ТС -7 –М1. Термометр относится к разряду ТЕХНИЧЕСКИХ специлизированных термометров с поверкой,т.е.комплектуется паспортом. Область применения данных термометров определяются названием. Размещаются на видимой части холодильников и морозильных камерах и т.д.</t>
  </si>
  <si>
    <t>Аппарат АРДМ (мешокАмбу) взрослый многоразовый мешок реанимационного типа «АМБУ» предназначен для проведения искуственной вентиляции легких, ручным способом взрослым (КД-МП-В, вес пациентов свыше 20 кг) в условиях дыхательной недостаточности, любой этиологии.</t>
  </si>
  <si>
    <t>Мешок Амбу ручной,силиконовый,многоразовый (детский) с боксом. Объем мешка детского 600+, -50 мл. Максимальный дыхательный объем (одной рукой за один цикл) 280+-50мл. Кислородный резервуар 1000 мл. Материал изготовления дополнительного кислородного мешка ПЖВ. Масса силиконовая № 3. Клапан ограничения давления. Коонектор к паценту 22/15. Коннектор кислородного резервуара. Несминаемая кислородная трубка. Упаковка: пластиковый бокс</t>
  </si>
  <si>
    <t>Подушка для кислорода в комплекте есть носовая канюля и мундштук. Обьём 30л Размер: длина 60см, ширина 40см. Размер надувной подушки: длина 50-53см, ширина 33-36см высота 15-18см.</t>
  </si>
  <si>
    <t xml:space="preserve">штука </t>
  </si>
  <si>
    <t>Подушка для кислорода, 30 литров</t>
  </si>
  <si>
    <t>Термометр для холодильника (- 30 + 30) с поверкой</t>
  </si>
  <si>
    <t>Аппарат АРДМ (мешок Амбу) детский многоразовый</t>
  </si>
  <si>
    <t>Парацетомол</t>
  </si>
  <si>
    <t>Таблетка 500 мг</t>
  </si>
  <si>
    <t>ИТОГО</t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</si>
  <si>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18 декабря 2024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</si>
  <si>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18 декабря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29, ГКП на ПХВ «Областной центр психического здоровья», 1 этаж, кабинет № 5 (Бухгалтерия)</t>
    </r>
  </si>
  <si>
    <t>ЗЦП №4 - Запрос ценовых предложений в количестве 27 лотов          Срок приёма ценовых предложений с 11.12.2024 - по 18.12.2024 гг.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</si>
  <si>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</si>
  <si>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Облучатель - рециркулятор бактерицидный закрытого типа предназначен для очистки людей. Может работать непрерывно а течение дня, предотвращая повышение уровня микробной обсеменённости воздуха в помещениях независмо от количество находящихся в нём людей и его категории. Источник излучения –две бактерицидных ультрафиолетовых лампы, которые не выделяют озон и безопасны для длительного использования. Корпус облучателя сделан из стали, покрытой специальной порошковый краской, которая устойчива к дезинфекцирующим средствам. Срок службы УФ-ламп не менее 8000 часов ., комнаты площадью 35м2 и высотой потолка 3м (обьём помещения -105м3 требуется не менее 180- м3 требуется не менее 180мин работы рециркулятора,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</si>
</sst>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sz val="10"/>
      <color rgb="FF01011B"/>
      <name val="Times New Roman"/>
      <family val="1"/>
      <charset val="204"/>
    </font>
    <font>
      <b/>
      <sz val="10"/>
      <color rgb="FF01011B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/>
    <xf numFmtId="0" fontId="28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2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8" customWidth="1"/>
    <col min="2" max="2" width="19.125" style="26" customWidth="1"/>
    <col min="3" max="3" width="16.375" style="26" customWidth="1"/>
    <col min="4" max="4" width="21.75" style="26" customWidth="1"/>
    <col min="5" max="5" width="7" style="27" customWidth="1"/>
    <col min="6" max="6" width="7.625" style="26" customWidth="1"/>
    <col min="7" max="7" width="16" style="27" customWidth="1"/>
    <col min="8" max="8" width="31.25" style="28" customWidth="1"/>
    <col min="9" max="9" width="7.125" style="27" customWidth="1"/>
    <col min="10" max="10" width="11.125" style="26" customWidth="1"/>
    <col min="11" max="11" width="12.625" style="27" customWidth="1"/>
    <col min="14" max="14" width="17" customWidth="1"/>
  </cols>
  <sheetData>
    <row r="2" spans="1:12" x14ac:dyDescent="0.25">
      <c r="A2" s="15"/>
      <c r="B2" s="20"/>
      <c r="C2" s="20"/>
      <c r="D2" s="20"/>
      <c r="E2" s="21"/>
      <c r="F2" s="20"/>
      <c r="G2" s="21"/>
      <c r="H2" s="87" t="s">
        <v>17</v>
      </c>
      <c r="I2" s="87"/>
      <c r="J2" s="20"/>
      <c r="K2" s="21"/>
    </row>
    <row r="3" spans="1:12" ht="24" customHeight="1" x14ac:dyDescent="0.25">
      <c r="A3" s="15"/>
      <c r="B3" s="20"/>
      <c r="C3" s="20"/>
      <c r="D3" s="22"/>
      <c r="E3" s="21"/>
      <c r="F3" s="20"/>
      <c r="G3" s="21"/>
      <c r="H3" s="23"/>
      <c r="I3" s="21"/>
      <c r="J3" s="20"/>
      <c r="K3" s="20"/>
    </row>
    <row r="4" spans="1:12" ht="79.5" customHeight="1" x14ac:dyDescent="0.25">
      <c r="A4" s="16" t="s">
        <v>11</v>
      </c>
      <c r="B4" s="16" t="s">
        <v>12</v>
      </c>
      <c r="C4" s="16" t="s">
        <v>16</v>
      </c>
      <c r="D4" s="16" t="s">
        <v>14</v>
      </c>
      <c r="E4" s="16" t="s">
        <v>5</v>
      </c>
      <c r="F4" s="16" t="s">
        <v>13</v>
      </c>
      <c r="G4" s="17" t="s">
        <v>7</v>
      </c>
      <c r="H4" s="17" t="s">
        <v>8</v>
      </c>
      <c r="I4" s="17" t="s">
        <v>9</v>
      </c>
      <c r="J4" s="17" t="s">
        <v>89</v>
      </c>
      <c r="K4" s="16" t="s">
        <v>10</v>
      </c>
      <c r="L4" s="8"/>
    </row>
    <row r="5" spans="1:12" ht="71.25" customHeight="1" x14ac:dyDescent="0.25">
      <c r="A5" s="29">
        <v>1</v>
      </c>
      <c r="B5" s="30" t="s">
        <v>18</v>
      </c>
      <c r="C5" s="30" t="s">
        <v>19</v>
      </c>
      <c r="D5" s="30" t="s">
        <v>20</v>
      </c>
      <c r="E5" s="31" t="s">
        <v>21</v>
      </c>
      <c r="F5" s="32">
        <v>2000</v>
      </c>
      <c r="G5" s="33" t="s">
        <v>88</v>
      </c>
      <c r="H5" s="33" t="s">
        <v>15</v>
      </c>
      <c r="I5" s="34">
        <v>0</v>
      </c>
      <c r="J5" s="35">
        <v>355.46</v>
      </c>
      <c r="K5" s="36">
        <f>+J5*F5</f>
        <v>710920</v>
      </c>
    </row>
    <row r="6" spans="1:12" ht="71.25" customHeight="1" x14ac:dyDescent="0.25">
      <c r="A6" s="29">
        <v>2</v>
      </c>
      <c r="B6" s="37" t="s">
        <v>22</v>
      </c>
      <c r="C6" s="37" t="s">
        <v>23</v>
      </c>
      <c r="D6" s="37" t="s">
        <v>24</v>
      </c>
      <c r="E6" s="38" t="s">
        <v>25</v>
      </c>
      <c r="F6" s="32">
        <v>1500</v>
      </c>
      <c r="G6" s="33" t="s">
        <v>88</v>
      </c>
      <c r="H6" s="33" t="s">
        <v>15</v>
      </c>
      <c r="I6" s="34">
        <v>0</v>
      </c>
      <c r="J6" s="35">
        <v>34.92</v>
      </c>
      <c r="K6" s="39">
        <f>J6*F6</f>
        <v>52380</v>
      </c>
    </row>
    <row r="7" spans="1:12" s="9" customFormat="1" ht="71.25" customHeight="1" x14ac:dyDescent="0.25">
      <c r="A7" s="40">
        <v>3</v>
      </c>
      <c r="B7" s="41" t="s">
        <v>26</v>
      </c>
      <c r="C7" s="41" t="s">
        <v>23</v>
      </c>
      <c r="D7" s="41" t="s">
        <v>27</v>
      </c>
      <c r="E7" s="42" t="s">
        <v>28</v>
      </c>
      <c r="F7" s="43">
        <v>2000</v>
      </c>
      <c r="G7" s="33" t="s">
        <v>88</v>
      </c>
      <c r="H7" s="33" t="s">
        <v>15</v>
      </c>
      <c r="I7" s="34">
        <v>0</v>
      </c>
      <c r="J7" s="44">
        <v>636.41200000000003</v>
      </c>
      <c r="K7" s="45">
        <f t="shared" ref="K7" si="0">+J7*F7</f>
        <v>1272824</v>
      </c>
      <c r="L7" s="12"/>
    </row>
    <row r="8" spans="1:12" ht="71.25" customHeight="1" x14ac:dyDescent="0.25">
      <c r="A8" s="34">
        <v>4</v>
      </c>
      <c r="B8" s="30" t="s">
        <v>29</v>
      </c>
      <c r="C8" s="30" t="s">
        <v>30</v>
      </c>
      <c r="D8" s="30" t="s">
        <v>31</v>
      </c>
      <c r="E8" s="31" t="s">
        <v>21</v>
      </c>
      <c r="F8" s="46">
        <v>2000</v>
      </c>
      <c r="G8" s="33" t="s">
        <v>88</v>
      </c>
      <c r="H8" s="33" t="s">
        <v>15</v>
      </c>
      <c r="I8" s="34">
        <v>0</v>
      </c>
      <c r="J8" s="47">
        <v>270</v>
      </c>
      <c r="K8" s="35">
        <f t="shared" ref="K8" si="1">J8*F8</f>
        <v>540000</v>
      </c>
      <c r="L8" s="10"/>
    </row>
    <row r="9" spans="1:12" ht="71.25" customHeight="1" x14ac:dyDescent="0.25">
      <c r="A9" s="34">
        <v>5</v>
      </c>
      <c r="B9" s="30" t="s">
        <v>32</v>
      </c>
      <c r="C9" s="30" t="s">
        <v>33</v>
      </c>
      <c r="D9" s="30" t="s">
        <v>34</v>
      </c>
      <c r="E9" s="31" t="s">
        <v>21</v>
      </c>
      <c r="F9" s="48">
        <v>15000</v>
      </c>
      <c r="G9" s="33" t="s">
        <v>88</v>
      </c>
      <c r="H9" s="33" t="s">
        <v>15</v>
      </c>
      <c r="I9" s="34">
        <v>0</v>
      </c>
      <c r="J9" s="48">
        <v>94.147999999999996</v>
      </c>
      <c r="K9" s="35">
        <f t="shared" ref="K9:K10" si="2">+J9*F9</f>
        <v>1412220</v>
      </c>
      <c r="L9" s="11"/>
    </row>
    <row r="10" spans="1:12" ht="71.25" customHeight="1" x14ac:dyDescent="0.25">
      <c r="A10" s="29">
        <v>7</v>
      </c>
      <c r="B10" s="37" t="s">
        <v>35</v>
      </c>
      <c r="C10" s="37" t="s">
        <v>36</v>
      </c>
      <c r="D10" s="37" t="s">
        <v>37</v>
      </c>
      <c r="E10" s="38" t="s">
        <v>25</v>
      </c>
      <c r="F10" s="48">
        <v>100</v>
      </c>
      <c r="G10" s="33" t="s">
        <v>88</v>
      </c>
      <c r="H10" s="33" t="s">
        <v>15</v>
      </c>
      <c r="I10" s="34">
        <v>0</v>
      </c>
      <c r="J10" s="48">
        <v>50.77</v>
      </c>
      <c r="K10" s="35">
        <f t="shared" si="2"/>
        <v>5077</v>
      </c>
    </row>
    <row r="11" spans="1:12" ht="71.25" customHeight="1" x14ac:dyDescent="0.25">
      <c r="A11" s="29">
        <v>8</v>
      </c>
      <c r="B11" s="30" t="s">
        <v>38</v>
      </c>
      <c r="C11" s="30" t="s">
        <v>38</v>
      </c>
      <c r="D11" s="30" t="s">
        <v>39</v>
      </c>
      <c r="E11" s="31" t="s">
        <v>25</v>
      </c>
      <c r="F11" s="48">
        <v>500</v>
      </c>
      <c r="G11" s="33" t="s">
        <v>88</v>
      </c>
      <c r="H11" s="33" t="s">
        <v>15</v>
      </c>
      <c r="I11" s="34">
        <v>0</v>
      </c>
      <c r="J11" s="48">
        <v>15.55</v>
      </c>
      <c r="K11" s="35">
        <f t="shared" ref="K11" si="3">J11*F11</f>
        <v>7775</v>
      </c>
    </row>
    <row r="12" spans="1:12" s="9" customFormat="1" ht="71.25" customHeight="1" x14ac:dyDescent="0.25">
      <c r="A12" s="49">
        <v>9</v>
      </c>
      <c r="B12" s="37" t="s">
        <v>40</v>
      </c>
      <c r="C12" s="37" t="s">
        <v>40</v>
      </c>
      <c r="D12" s="37" t="s">
        <v>85</v>
      </c>
      <c r="E12" s="38" t="s">
        <v>28</v>
      </c>
      <c r="F12" s="48">
        <v>12000</v>
      </c>
      <c r="G12" s="33" t="s">
        <v>88</v>
      </c>
      <c r="H12" s="33" t="s">
        <v>15</v>
      </c>
      <c r="I12" s="34">
        <v>0</v>
      </c>
      <c r="J12" s="48">
        <v>187.08</v>
      </c>
      <c r="K12" s="35">
        <f t="shared" ref="K12" si="4">+J12*F12</f>
        <v>2244960</v>
      </c>
    </row>
    <row r="13" spans="1:12" s="9" customFormat="1" ht="71.25" customHeight="1" x14ac:dyDescent="0.25">
      <c r="A13" s="29">
        <v>10</v>
      </c>
      <c r="B13" s="41" t="s">
        <v>40</v>
      </c>
      <c r="C13" s="41" t="s">
        <v>40</v>
      </c>
      <c r="D13" s="41" t="s">
        <v>41</v>
      </c>
      <c r="E13" s="42" t="s">
        <v>28</v>
      </c>
      <c r="F13" s="50">
        <v>6000</v>
      </c>
      <c r="G13" s="33" t="s">
        <v>88</v>
      </c>
      <c r="H13" s="33" t="s">
        <v>15</v>
      </c>
      <c r="I13" s="34">
        <v>0</v>
      </c>
      <c r="J13" s="50">
        <v>132.24</v>
      </c>
      <c r="K13" s="45">
        <f>+J13*F13</f>
        <v>793440</v>
      </c>
    </row>
    <row r="14" spans="1:12" ht="71.25" customHeight="1" x14ac:dyDescent="0.25">
      <c r="A14" s="29">
        <v>11</v>
      </c>
      <c r="B14" s="37" t="s">
        <v>42</v>
      </c>
      <c r="C14" s="37" t="s">
        <v>43</v>
      </c>
      <c r="D14" s="37" t="s">
        <v>44</v>
      </c>
      <c r="E14" s="38" t="s">
        <v>25</v>
      </c>
      <c r="F14" s="48">
        <v>300</v>
      </c>
      <c r="G14" s="33" t="s">
        <v>88</v>
      </c>
      <c r="H14" s="33" t="s">
        <v>15</v>
      </c>
      <c r="I14" s="34">
        <v>0</v>
      </c>
      <c r="J14" s="51">
        <v>71.36</v>
      </c>
      <c r="K14" s="35">
        <f>J14*F14</f>
        <v>21408</v>
      </c>
    </row>
    <row r="15" spans="1:12" ht="71.25" customHeight="1" x14ac:dyDescent="0.25">
      <c r="A15" s="40">
        <v>12</v>
      </c>
      <c r="B15" s="30" t="s">
        <v>45</v>
      </c>
      <c r="C15" s="30" t="s">
        <v>46</v>
      </c>
      <c r="D15" s="30" t="s">
        <v>47</v>
      </c>
      <c r="E15" s="31" t="s">
        <v>21</v>
      </c>
      <c r="F15" s="48">
        <v>100</v>
      </c>
      <c r="G15" s="33" t="s">
        <v>88</v>
      </c>
      <c r="H15" s="33" t="s">
        <v>15</v>
      </c>
      <c r="I15" s="34">
        <v>0</v>
      </c>
      <c r="J15" s="51">
        <v>2500</v>
      </c>
      <c r="K15" s="35">
        <f t="shared" ref="K15" si="5">+J15*F15</f>
        <v>250000</v>
      </c>
    </row>
    <row r="16" spans="1:12" ht="71.25" customHeight="1" x14ac:dyDescent="0.25">
      <c r="A16" s="29">
        <v>13</v>
      </c>
      <c r="B16" s="37" t="s">
        <v>48</v>
      </c>
      <c r="C16" s="37" t="s">
        <v>49</v>
      </c>
      <c r="D16" s="37" t="s">
        <v>50</v>
      </c>
      <c r="E16" s="38" t="s">
        <v>28</v>
      </c>
      <c r="F16" s="48">
        <v>2000</v>
      </c>
      <c r="G16" s="33" t="s">
        <v>88</v>
      </c>
      <c r="H16" s="33" t="s">
        <v>15</v>
      </c>
      <c r="I16" s="34">
        <v>0</v>
      </c>
      <c r="J16" s="51">
        <v>1073.05</v>
      </c>
      <c r="K16" s="35">
        <f t="shared" ref="K16" si="6">J16*F16</f>
        <v>2146100</v>
      </c>
    </row>
    <row r="17" spans="1:14" ht="71.25" customHeight="1" x14ac:dyDescent="0.25">
      <c r="A17" s="40">
        <v>14</v>
      </c>
      <c r="B17" s="30" t="s">
        <v>51</v>
      </c>
      <c r="C17" s="30" t="s">
        <v>52</v>
      </c>
      <c r="D17" s="30" t="s">
        <v>53</v>
      </c>
      <c r="E17" s="31" t="s">
        <v>21</v>
      </c>
      <c r="F17" s="48">
        <v>200</v>
      </c>
      <c r="G17" s="33" t="s">
        <v>88</v>
      </c>
      <c r="H17" s="33" t="s">
        <v>15</v>
      </c>
      <c r="I17" s="34">
        <v>0</v>
      </c>
      <c r="J17" s="51">
        <v>2200</v>
      </c>
      <c r="K17" s="35">
        <f t="shared" ref="K17" si="7">+J17*F17</f>
        <v>440000</v>
      </c>
    </row>
    <row r="18" spans="1:14" ht="71.25" customHeight="1" x14ac:dyDescent="0.25">
      <c r="A18" s="34">
        <v>15</v>
      </c>
      <c r="B18" s="37" t="s">
        <v>54</v>
      </c>
      <c r="C18" s="37" t="s">
        <v>55</v>
      </c>
      <c r="D18" s="52" t="s">
        <v>56</v>
      </c>
      <c r="E18" s="38" t="s">
        <v>21</v>
      </c>
      <c r="F18" s="48">
        <v>300</v>
      </c>
      <c r="G18" s="33" t="s">
        <v>88</v>
      </c>
      <c r="H18" s="33" t="s">
        <v>15</v>
      </c>
      <c r="I18" s="34">
        <v>0</v>
      </c>
      <c r="J18" s="48">
        <v>632.37</v>
      </c>
      <c r="K18" s="45">
        <f>+J18*F18</f>
        <v>189711</v>
      </c>
    </row>
    <row r="19" spans="1:14" s="13" customFormat="1" ht="71.25" customHeight="1" x14ac:dyDescent="0.25">
      <c r="A19" s="49">
        <v>16</v>
      </c>
      <c r="B19" s="53" t="s">
        <v>58</v>
      </c>
      <c r="C19" s="54" t="s">
        <v>57</v>
      </c>
      <c r="D19" s="55" t="s">
        <v>87</v>
      </c>
      <c r="E19" s="31" t="s">
        <v>21</v>
      </c>
      <c r="F19" s="48">
        <v>1000</v>
      </c>
      <c r="G19" s="33" t="s">
        <v>88</v>
      </c>
      <c r="H19" s="33" t="s">
        <v>15</v>
      </c>
      <c r="I19" s="34">
        <v>0</v>
      </c>
      <c r="J19" s="48">
        <v>940</v>
      </c>
      <c r="K19" s="35">
        <f>J19*F19</f>
        <v>940000</v>
      </c>
    </row>
    <row r="20" spans="1:14" ht="71.25" customHeight="1" x14ac:dyDescent="0.25">
      <c r="A20" s="34">
        <v>17</v>
      </c>
      <c r="B20" s="54" t="s">
        <v>59</v>
      </c>
      <c r="C20" s="54" t="s">
        <v>60</v>
      </c>
      <c r="D20" s="54" t="s">
        <v>61</v>
      </c>
      <c r="E20" s="31" t="s">
        <v>28</v>
      </c>
      <c r="F20" s="48">
        <v>500</v>
      </c>
      <c r="G20" s="33" t="s">
        <v>88</v>
      </c>
      <c r="H20" s="33" t="s">
        <v>15</v>
      </c>
      <c r="I20" s="34">
        <v>0</v>
      </c>
      <c r="J20" s="48">
        <v>3019.36</v>
      </c>
      <c r="K20" s="35">
        <f t="shared" ref="K20" si="8">+J20*F20</f>
        <v>1509680</v>
      </c>
    </row>
    <row r="21" spans="1:14" ht="71.25" customHeight="1" x14ac:dyDescent="0.3">
      <c r="A21" s="40">
        <v>18</v>
      </c>
      <c r="B21" s="37" t="s">
        <v>62</v>
      </c>
      <c r="C21" s="37" t="s">
        <v>63</v>
      </c>
      <c r="D21" s="37" t="s">
        <v>64</v>
      </c>
      <c r="E21" s="38" t="s">
        <v>28</v>
      </c>
      <c r="F21" s="48">
        <v>1000</v>
      </c>
      <c r="G21" s="33" t="s">
        <v>88</v>
      </c>
      <c r="H21" s="33" t="s">
        <v>15</v>
      </c>
      <c r="I21" s="34">
        <v>0</v>
      </c>
      <c r="J21" s="56">
        <v>2423.4499999999998</v>
      </c>
      <c r="K21" s="35">
        <f t="shared" ref="K21" si="9">J21*F21</f>
        <v>2423450</v>
      </c>
      <c r="N21" s="19"/>
    </row>
    <row r="22" spans="1:14" ht="71.25" customHeight="1" x14ac:dyDescent="0.25">
      <c r="A22" s="34">
        <v>19</v>
      </c>
      <c r="B22" s="30" t="s">
        <v>65</v>
      </c>
      <c r="C22" s="30" t="s">
        <v>66</v>
      </c>
      <c r="D22" s="30" t="s">
        <v>67</v>
      </c>
      <c r="E22" s="31" t="s">
        <v>28</v>
      </c>
      <c r="F22" s="48">
        <v>1500</v>
      </c>
      <c r="G22" s="33" t="s">
        <v>88</v>
      </c>
      <c r="H22" s="33" t="s">
        <v>15</v>
      </c>
      <c r="I22" s="34">
        <v>0</v>
      </c>
      <c r="J22" s="51">
        <v>2500</v>
      </c>
      <c r="K22" s="35">
        <f t="shared" ref="K22:K23" si="10">+J22*F22</f>
        <v>3750000</v>
      </c>
    </row>
    <row r="23" spans="1:14" ht="71.25" customHeight="1" x14ac:dyDescent="0.25">
      <c r="A23" s="57">
        <v>20</v>
      </c>
      <c r="B23" s="58" t="s">
        <v>68</v>
      </c>
      <c r="C23" s="37" t="s">
        <v>69</v>
      </c>
      <c r="D23" s="52" t="s">
        <v>70</v>
      </c>
      <c r="E23" s="38" t="s">
        <v>71</v>
      </c>
      <c r="F23" s="48">
        <v>100</v>
      </c>
      <c r="G23" s="33" t="s">
        <v>88</v>
      </c>
      <c r="H23" s="33" t="s">
        <v>15</v>
      </c>
      <c r="I23" s="34">
        <v>0</v>
      </c>
      <c r="J23" s="48">
        <v>247.15</v>
      </c>
      <c r="K23" s="35">
        <f t="shared" si="10"/>
        <v>24715</v>
      </c>
    </row>
    <row r="24" spans="1:14" ht="71.25" customHeight="1" x14ac:dyDescent="0.25">
      <c r="A24" s="34">
        <v>21</v>
      </c>
      <c r="B24" s="59" t="s">
        <v>90</v>
      </c>
      <c r="C24" s="30" t="s">
        <v>72</v>
      </c>
      <c r="D24" s="60" t="s">
        <v>83</v>
      </c>
      <c r="E24" s="31" t="s">
        <v>84</v>
      </c>
      <c r="F24" s="48">
        <v>20</v>
      </c>
      <c r="G24" s="33" t="s">
        <v>88</v>
      </c>
      <c r="H24" s="33" t="s">
        <v>15</v>
      </c>
      <c r="I24" s="34">
        <v>0</v>
      </c>
      <c r="J24" s="48">
        <v>851.13</v>
      </c>
      <c r="K24" s="35">
        <f t="shared" ref="K24" si="11">J24*F24</f>
        <v>17022.599999999999</v>
      </c>
    </row>
    <row r="25" spans="1:14" ht="71.25" customHeight="1" x14ac:dyDescent="0.25">
      <c r="A25" s="49">
        <v>22</v>
      </c>
      <c r="B25" s="37"/>
      <c r="C25" s="52" t="s">
        <v>73</v>
      </c>
      <c r="D25" s="52" t="s">
        <v>74</v>
      </c>
      <c r="E25" s="38" t="s">
        <v>28</v>
      </c>
      <c r="F25" s="48">
        <v>100</v>
      </c>
      <c r="G25" s="33" t="s">
        <v>88</v>
      </c>
      <c r="H25" s="33" t="s">
        <v>15</v>
      </c>
      <c r="I25" s="34">
        <v>0</v>
      </c>
      <c r="J25" s="48">
        <v>2550</v>
      </c>
      <c r="K25" s="35">
        <f t="shared" ref="K25" si="12">+J25*F25</f>
        <v>255000</v>
      </c>
    </row>
    <row r="26" spans="1:14" ht="71.25" customHeight="1" x14ac:dyDescent="0.25">
      <c r="A26" s="29">
        <v>23</v>
      </c>
      <c r="B26" s="30" t="s">
        <v>75</v>
      </c>
      <c r="C26" s="30" t="s">
        <v>76</v>
      </c>
      <c r="D26" s="30" t="s">
        <v>77</v>
      </c>
      <c r="E26" s="31" t="s">
        <v>21</v>
      </c>
      <c r="F26" s="48">
        <v>5</v>
      </c>
      <c r="G26" s="33" t="s">
        <v>88</v>
      </c>
      <c r="H26" s="33" t="s">
        <v>15</v>
      </c>
      <c r="I26" s="34">
        <v>0</v>
      </c>
      <c r="J26" s="48">
        <v>1017.94</v>
      </c>
      <c r="K26" s="45">
        <f>+J26*F26</f>
        <v>5089.7000000000007</v>
      </c>
    </row>
    <row r="27" spans="1:14" s="9" customFormat="1" ht="71.25" customHeight="1" x14ac:dyDescent="0.25">
      <c r="A27" s="61">
        <v>24</v>
      </c>
      <c r="B27" s="30" t="s">
        <v>78</v>
      </c>
      <c r="C27" s="30" t="s">
        <v>79</v>
      </c>
      <c r="D27" s="30" t="s">
        <v>86</v>
      </c>
      <c r="E27" s="31" t="s">
        <v>25</v>
      </c>
      <c r="F27" s="48">
        <v>3000</v>
      </c>
      <c r="G27" s="33" t="s">
        <v>88</v>
      </c>
      <c r="H27" s="33" t="s">
        <v>15</v>
      </c>
      <c r="I27" s="34">
        <v>0</v>
      </c>
      <c r="J27" s="48">
        <v>12</v>
      </c>
      <c r="K27" s="35">
        <f>J27*F27</f>
        <v>36000</v>
      </c>
    </row>
    <row r="28" spans="1:14" ht="71.25" customHeight="1" x14ac:dyDescent="0.25">
      <c r="A28" s="29">
        <v>25</v>
      </c>
      <c r="B28" s="37" t="s">
        <v>80</v>
      </c>
      <c r="C28" s="37" t="s">
        <v>81</v>
      </c>
      <c r="D28" s="37" t="s">
        <v>82</v>
      </c>
      <c r="E28" s="38" t="s">
        <v>21</v>
      </c>
      <c r="F28" s="48">
        <v>4000</v>
      </c>
      <c r="G28" s="33" t="s">
        <v>88</v>
      </c>
      <c r="H28" s="33" t="s">
        <v>15</v>
      </c>
      <c r="I28" s="34">
        <v>0</v>
      </c>
      <c r="J28" s="48">
        <v>164.44</v>
      </c>
      <c r="K28" s="35">
        <f t="shared" ref="K28" si="13">+J28*F28</f>
        <v>657760</v>
      </c>
    </row>
    <row r="29" spans="1:14" x14ac:dyDescent="0.25">
      <c r="A29" s="14"/>
      <c r="B29" s="64" t="s">
        <v>91</v>
      </c>
      <c r="C29" s="24"/>
      <c r="D29" s="24"/>
      <c r="E29" s="25"/>
      <c r="F29" s="24"/>
      <c r="G29" s="25"/>
      <c r="H29" s="62"/>
      <c r="I29" s="25"/>
      <c r="J29" s="24"/>
      <c r="K29" s="63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5" workbookViewId="0">
      <selection activeCell="C7" sqref="C7:D7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/>
  </cols>
  <sheetData>
    <row r="1" spans="3:9" ht="29.25" customHeight="1" x14ac:dyDescent="0.25">
      <c r="C1" s="91" t="s">
        <v>155</v>
      </c>
      <c r="D1" s="91"/>
      <c r="E1" s="2"/>
      <c r="F1" s="2"/>
      <c r="G1" s="2"/>
      <c r="H1" s="2"/>
      <c r="I1" s="2"/>
    </row>
    <row r="2" spans="3:9" ht="159" customHeight="1" x14ac:dyDescent="0.25">
      <c r="C2" s="4" t="s">
        <v>0</v>
      </c>
      <c r="D2" s="5" t="s">
        <v>92</v>
      </c>
    </row>
    <row r="3" spans="3:9" ht="66" x14ac:dyDescent="0.25">
      <c r="C3" s="4" t="s">
        <v>1</v>
      </c>
      <c r="D3" s="3" t="s">
        <v>6</v>
      </c>
    </row>
    <row r="4" spans="3:9" ht="35.25" customHeight="1" x14ac:dyDescent="0.25">
      <c r="C4" s="65" t="s">
        <v>2</v>
      </c>
      <c r="D4" s="5" t="s">
        <v>6</v>
      </c>
    </row>
    <row r="5" spans="3:9" ht="49.5" x14ac:dyDescent="0.3">
      <c r="C5" s="4" t="s">
        <v>3</v>
      </c>
      <c r="D5" s="6" t="s">
        <v>153</v>
      </c>
    </row>
    <row r="6" spans="3:9" ht="57" customHeight="1" x14ac:dyDescent="0.25">
      <c r="C6" s="4" t="s">
        <v>4</v>
      </c>
      <c r="D6" s="7" t="s">
        <v>154</v>
      </c>
    </row>
    <row r="7" spans="3:9" ht="214.5" customHeight="1" x14ac:dyDescent="0.25">
      <c r="C7" s="88" t="s">
        <v>156</v>
      </c>
      <c r="D7" s="88"/>
    </row>
    <row r="8" spans="3:9" ht="32.25" customHeight="1" x14ac:dyDescent="0.25">
      <c r="C8" s="89"/>
      <c r="D8" s="89"/>
    </row>
    <row r="10" spans="3:9" ht="97.5" customHeight="1" x14ac:dyDescent="0.25">
      <c r="C10" s="90"/>
      <c r="D10" s="90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zoomScaleNormal="100" workbookViewId="0">
      <selection activeCell="A30" sqref="A30"/>
    </sheetView>
  </sheetViews>
  <sheetFormatPr defaultRowHeight="15" x14ac:dyDescent="0.25"/>
  <cols>
    <col min="1" max="1" width="3.625" customWidth="1"/>
    <col min="2" max="2" width="32.5" customWidth="1"/>
    <col min="3" max="3" width="122.375" customWidth="1"/>
  </cols>
  <sheetData>
    <row r="2" spans="1:7" x14ac:dyDescent="0.25">
      <c r="A2" s="66"/>
    </row>
    <row r="3" spans="1:7" ht="25.5" x14ac:dyDescent="0.25">
      <c r="A3" s="68" t="s">
        <v>93</v>
      </c>
      <c r="B3" s="69" t="s">
        <v>94</v>
      </c>
      <c r="C3" s="69" t="s">
        <v>95</v>
      </c>
      <c r="D3" s="70" t="s">
        <v>96</v>
      </c>
      <c r="E3" s="70" t="s">
        <v>13</v>
      </c>
      <c r="F3" s="70" t="s">
        <v>89</v>
      </c>
      <c r="G3" s="70" t="s">
        <v>97</v>
      </c>
    </row>
    <row r="4" spans="1:7" ht="33.75" customHeight="1" x14ac:dyDescent="0.25">
      <c r="A4" s="73">
        <v>1</v>
      </c>
      <c r="B4" s="72" t="s">
        <v>40</v>
      </c>
      <c r="C4" s="72" t="s">
        <v>139</v>
      </c>
      <c r="D4" s="73" t="s">
        <v>28</v>
      </c>
      <c r="E4" s="73">
        <v>30</v>
      </c>
      <c r="F4" s="73">
        <v>250</v>
      </c>
      <c r="G4" s="95">
        <f>F4*E4</f>
        <v>7500</v>
      </c>
    </row>
    <row r="5" spans="1:7" ht="33.75" customHeight="1" x14ac:dyDescent="0.25">
      <c r="A5" s="73">
        <v>2</v>
      </c>
      <c r="B5" s="72" t="s">
        <v>98</v>
      </c>
      <c r="C5" s="72" t="s">
        <v>140</v>
      </c>
      <c r="D5" s="73" t="s">
        <v>28</v>
      </c>
      <c r="E5" s="73">
        <v>50</v>
      </c>
      <c r="F5" s="73">
        <v>1900</v>
      </c>
      <c r="G5" s="95">
        <f>F5*E5</f>
        <v>95000</v>
      </c>
    </row>
    <row r="6" spans="1:7" ht="41.25" customHeight="1" x14ac:dyDescent="0.25">
      <c r="A6" s="73">
        <v>3</v>
      </c>
      <c r="B6" s="71" t="s">
        <v>99</v>
      </c>
      <c r="C6" s="72" t="s">
        <v>131</v>
      </c>
      <c r="D6" s="73" t="s">
        <v>100</v>
      </c>
      <c r="E6" s="73">
        <v>500</v>
      </c>
      <c r="F6" s="85">
        <v>4400</v>
      </c>
      <c r="G6" s="95">
        <f t="shared" ref="G6:G29" si="0">E6*F6</f>
        <v>2200000</v>
      </c>
    </row>
    <row r="7" spans="1:7" ht="51" customHeight="1" x14ac:dyDescent="0.25">
      <c r="A7" s="73">
        <v>4</v>
      </c>
      <c r="B7" s="72" t="s">
        <v>101</v>
      </c>
      <c r="C7" s="72" t="s">
        <v>102</v>
      </c>
      <c r="D7" s="73" t="s">
        <v>84</v>
      </c>
      <c r="E7" s="73">
        <v>20</v>
      </c>
      <c r="F7" s="85">
        <v>48000</v>
      </c>
      <c r="G7" s="95">
        <f t="shared" si="0"/>
        <v>960000</v>
      </c>
    </row>
    <row r="8" spans="1:7" ht="48.75" customHeight="1" x14ac:dyDescent="0.25">
      <c r="A8" s="73">
        <v>5</v>
      </c>
      <c r="B8" s="72" t="s">
        <v>103</v>
      </c>
      <c r="C8" s="77" t="s">
        <v>104</v>
      </c>
      <c r="D8" s="73" t="s">
        <v>100</v>
      </c>
      <c r="E8" s="73">
        <v>2</v>
      </c>
      <c r="F8" s="85">
        <v>6500</v>
      </c>
      <c r="G8" s="95">
        <f t="shared" si="0"/>
        <v>13000</v>
      </c>
    </row>
    <row r="9" spans="1:7" ht="38.25" customHeight="1" x14ac:dyDescent="0.25">
      <c r="A9" s="73">
        <v>6</v>
      </c>
      <c r="B9" s="76" t="s">
        <v>105</v>
      </c>
      <c r="C9" s="76" t="s">
        <v>106</v>
      </c>
      <c r="D9" s="73" t="s">
        <v>100</v>
      </c>
      <c r="E9" s="73">
        <v>500</v>
      </c>
      <c r="F9" s="85">
        <v>690</v>
      </c>
      <c r="G9" s="95">
        <f t="shared" si="0"/>
        <v>345000</v>
      </c>
    </row>
    <row r="10" spans="1:7" ht="33.75" customHeight="1" x14ac:dyDescent="0.25">
      <c r="A10" s="73">
        <v>7</v>
      </c>
      <c r="B10" s="75" t="s">
        <v>107</v>
      </c>
      <c r="C10" s="72" t="s">
        <v>108</v>
      </c>
      <c r="D10" s="73" t="s">
        <v>109</v>
      </c>
      <c r="E10" s="73">
        <v>2000</v>
      </c>
      <c r="F10" s="85">
        <v>185</v>
      </c>
      <c r="G10" s="95">
        <f t="shared" si="0"/>
        <v>370000</v>
      </c>
    </row>
    <row r="11" spans="1:7" ht="44.25" customHeight="1" x14ac:dyDescent="0.25">
      <c r="A11" s="73">
        <v>8</v>
      </c>
      <c r="B11" s="75" t="s">
        <v>132</v>
      </c>
      <c r="C11" s="72" t="s">
        <v>110</v>
      </c>
      <c r="D11" s="73" t="s">
        <v>109</v>
      </c>
      <c r="E11" s="73">
        <v>2000</v>
      </c>
      <c r="F11" s="85">
        <v>150</v>
      </c>
      <c r="G11" s="95">
        <f t="shared" si="0"/>
        <v>300000</v>
      </c>
    </row>
    <row r="12" spans="1:7" ht="60" customHeight="1" x14ac:dyDescent="0.25">
      <c r="A12" s="73">
        <v>9</v>
      </c>
      <c r="B12" s="72" t="s">
        <v>111</v>
      </c>
      <c r="C12" s="76" t="s">
        <v>133</v>
      </c>
      <c r="D12" s="73" t="s">
        <v>109</v>
      </c>
      <c r="E12" s="73">
        <v>6000</v>
      </c>
      <c r="F12" s="85">
        <v>23</v>
      </c>
      <c r="G12" s="95">
        <f t="shared" si="0"/>
        <v>138000</v>
      </c>
    </row>
    <row r="13" spans="1:7" ht="60" customHeight="1" x14ac:dyDescent="0.25">
      <c r="A13" s="73">
        <v>10</v>
      </c>
      <c r="B13" s="72" t="s">
        <v>112</v>
      </c>
      <c r="C13" s="76" t="s">
        <v>134</v>
      </c>
      <c r="D13" s="73" t="s">
        <v>109</v>
      </c>
      <c r="E13" s="73">
        <v>20000</v>
      </c>
      <c r="F13" s="85">
        <v>23</v>
      </c>
      <c r="G13" s="95">
        <f t="shared" si="0"/>
        <v>460000</v>
      </c>
    </row>
    <row r="14" spans="1:7" ht="97.5" customHeight="1" x14ac:dyDescent="0.25">
      <c r="A14" s="73">
        <v>11</v>
      </c>
      <c r="B14" s="71" t="s">
        <v>113</v>
      </c>
      <c r="C14" s="71" t="s">
        <v>137</v>
      </c>
      <c r="D14" s="74" t="s">
        <v>109</v>
      </c>
      <c r="E14" s="74">
        <v>10</v>
      </c>
      <c r="F14" s="74">
        <v>7500</v>
      </c>
      <c r="G14" s="85">
        <f t="shared" si="0"/>
        <v>75000</v>
      </c>
    </row>
    <row r="15" spans="1:7" ht="114.75" customHeight="1" x14ac:dyDescent="0.25">
      <c r="A15" s="73">
        <v>12</v>
      </c>
      <c r="B15" s="76" t="s">
        <v>141</v>
      </c>
      <c r="C15" s="78" t="s">
        <v>114</v>
      </c>
      <c r="D15" s="73" t="s">
        <v>115</v>
      </c>
      <c r="E15" s="73">
        <v>20</v>
      </c>
      <c r="F15" s="73">
        <v>11500</v>
      </c>
      <c r="G15" s="85">
        <f t="shared" si="0"/>
        <v>230000</v>
      </c>
    </row>
    <row r="16" spans="1:7" ht="119.25" customHeight="1" x14ac:dyDescent="0.25">
      <c r="A16" s="73">
        <v>13</v>
      </c>
      <c r="B16" s="76" t="s">
        <v>116</v>
      </c>
      <c r="C16" s="78" t="s">
        <v>114</v>
      </c>
      <c r="D16" s="73" t="s">
        <v>115</v>
      </c>
      <c r="E16" s="73">
        <v>20</v>
      </c>
      <c r="F16" s="73">
        <v>11500</v>
      </c>
      <c r="G16" s="85">
        <f t="shared" si="0"/>
        <v>230000</v>
      </c>
    </row>
    <row r="17" spans="1:7" ht="135.75" customHeight="1" x14ac:dyDescent="0.25">
      <c r="A17" s="73">
        <v>14</v>
      </c>
      <c r="B17" s="76" t="s">
        <v>117</v>
      </c>
      <c r="C17" s="76" t="s">
        <v>135</v>
      </c>
      <c r="D17" s="73" t="s">
        <v>115</v>
      </c>
      <c r="E17" s="73">
        <v>4</v>
      </c>
      <c r="F17" s="73">
        <v>28000</v>
      </c>
      <c r="G17" s="85">
        <f t="shared" si="0"/>
        <v>112000</v>
      </c>
    </row>
    <row r="18" spans="1:7" ht="39" customHeight="1" x14ac:dyDescent="0.25">
      <c r="A18" s="73">
        <v>15</v>
      </c>
      <c r="B18" s="79" t="s">
        <v>118</v>
      </c>
      <c r="C18" s="79" t="s">
        <v>136</v>
      </c>
      <c r="D18" s="73" t="s">
        <v>119</v>
      </c>
      <c r="E18" s="73">
        <v>20</v>
      </c>
      <c r="F18" s="73">
        <v>8500</v>
      </c>
      <c r="G18" s="85">
        <f t="shared" si="0"/>
        <v>170000</v>
      </c>
    </row>
    <row r="19" spans="1:7" ht="39" customHeight="1" x14ac:dyDescent="0.25">
      <c r="A19" s="73">
        <v>16</v>
      </c>
      <c r="B19" s="79" t="s">
        <v>148</v>
      </c>
      <c r="C19" s="79" t="s">
        <v>142</v>
      </c>
      <c r="D19" s="82" t="s">
        <v>115</v>
      </c>
      <c r="E19" s="81">
        <v>20</v>
      </c>
      <c r="F19" s="81">
        <v>3800</v>
      </c>
      <c r="G19" s="85">
        <f t="shared" si="0"/>
        <v>76000</v>
      </c>
    </row>
    <row r="20" spans="1:7" ht="39" customHeight="1" x14ac:dyDescent="0.25">
      <c r="A20" s="73">
        <v>17</v>
      </c>
      <c r="B20" s="79" t="s">
        <v>120</v>
      </c>
      <c r="C20" s="79" t="s">
        <v>121</v>
      </c>
      <c r="D20" s="73" t="s">
        <v>119</v>
      </c>
      <c r="E20" s="73">
        <v>20</v>
      </c>
      <c r="F20" s="73">
        <v>45000</v>
      </c>
      <c r="G20" s="85">
        <f t="shared" si="0"/>
        <v>900000</v>
      </c>
    </row>
    <row r="21" spans="1:7" ht="39" customHeight="1" x14ac:dyDescent="0.25">
      <c r="A21" s="73">
        <v>18</v>
      </c>
      <c r="B21" s="79" t="s">
        <v>138</v>
      </c>
      <c r="C21" s="80" t="s">
        <v>143</v>
      </c>
      <c r="D21" s="81" t="s">
        <v>115</v>
      </c>
      <c r="E21" s="81">
        <v>5</v>
      </c>
      <c r="F21" s="81">
        <v>38000</v>
      </c>
      <c r="G21" s="85">
        <f t="shared" si="0"/>
        <v>190000</v>
      </c>
    </row>
    <row r="22" spans="1:7" ht="39" customHeight="1" x14ac:dyDescent="0.25">
      <c r="A22" s="73">
        <v>19</v>
      </c>
      <c r="B22" s="80" t="s">
        <v>149</v>
      </c>
      <c r="C22" s="80" t="s">
        <v>144</v>
      </c>
      <c r="D22" s="81" t="s">
        <v>115</v>
      </c>
      <c r="E22" s="81">
        <v>1</v>
      </c>
      <c r="F22" s="81">
        <v>38000</v>
      </c>
      <c r="G22" s="85">
        <f t="shared" si="0"/>
        <v>38000</v>
      </c>
    </row>
    <row r="23" spans="1:7" ht="39" customHeight="1" x14ac:dyDescent="0.25">
      <c r="A23" s="73">
        <v>20</v>
      </c>
      <c r="B23" s="80" t="s">
        <v>147</v>
      </c>
      <c r="C23" s="80" t="s">
        <v>145</v>
      </c>
      <c r="D23" s="81" t="s">
        <v>115</v>
      </c>
      <c r="E23" s="81">
        <v>10</v>
      </c>
      <c r="F23" s="81">
        <v>9300</v>
      </c>
      <c r="G23" s="85">
        <f t="shared" si="0"/>
        <v>93000</v>
      </c>
    </row>
    <row r="24" spans="1:7" ht="52.5" customHeight="1" x14ac:dyDescent="0.25">
      <c r="A24" s="73">
        <v>21</v>
      </c>
      <c r="B24" s="79" t="s">
        <v>122</v>
      </c>
      <c r="C24" s="79" t="s">
        <v>123</v>
      </c>
      <c r="D24" s="73" t="s">
        <v>115</v>
      </c>
      <c r="E24" s="73">
        <v>20</v>
      </c>
      <c r="F24" s="73">
        <v>5800</v>
      </c>
      <c r="G24" s="85">
        <f t="shared" si="0"/>
        <v>116000</v>
      </c>
    </row>
    <row r="25" spans="1:7" ht="52.5" customHeight="1" x14ac:dyDescent="0.25">
      <c r="A25" s="73">
        <v>22</v>
      </c>
      <c r="B25" s="83" t="s">
        <v>124</v>
      </c>
      <c r="C25" s="96" t="s">
        <v>157</v>
      </c>
      <c r="D25" s="73" t="s">
        <v>146</v>
      </c>
      <c r="E25" s="73">
        <v>20</v>
      </c>
      <c r="F25" s="73">
        <v>40000</v>
      </c>
      <c r="G25" s="85">
        <f t="shared" si="0"/>
        <v>800000</v>
      </c>
    </row>
    <row r="26" spans="1:7" ht="39" customHeight="1" x14ac:dyDescent="0.25">
      <c r="A26" s="73">
        <v>23</v>
      </c>
      <c r="B26" s="83" t="s">
        <v>125</v>
      </c>
      <c r="C26" s="79" t="s">
        <v>126</v>
      </c>
      <c r="D26" s="73" t="s">
        <v>115</v>
      </c>
      <c r="E26" s="73">
        <v>135</v>
      </c>
      <c r="F26" s="73">
        <v>300</v>
      </c>
      <c r="G26" s="85">
        <f t="shared" si="0"/>
        <v>40500</v>
      </c>
    </row>
    <row r="27" spans="1:7" ht="39" customHeight="1" x14ac:dyDescent="0.25">
      <c r="A27" s="73">
        <v>24</v>
      </c>
      <c r="B27" s="83" t="s">
        <v>127</v>
      </c>
      <c r="C27" s="79" t="s">
        <v>126</v>
      </c>
      <c r="D27" s="73" t="s">
        <v>128</v>
      </c>
      <c r="E27" s="73">
        <v>180</v>
      </c>
      <c r="F27" s="73">
        <v>500</v>
      </c>
      <c r="G27" s="85">
        <f t="shared" si="0"/>
        <v>90000</v>
      </c>
    </row>
    <row r="28" spans="1:7" ht="39" customHeight="1" x14ac:dyDescent="0.25">
      <c r="A28" s="73">
        <v>25</v>
      </c>
      <c r="B28" s="83" t="s">
        <v>129</v>
      </c>
      <c r="C28" s="79" t="s">
        <v>126</v>
      </c>
      <c r="D28" s="73" t="s">
        <v>128</v>
      </c>
      <c r="E28" s="73">
        <v>105</v>
      </c>
      <c r="F28" s="73">
        <v>500</v>
      </c>
      <c r="G28" s="85">
        <f t="shared" si="0"/>
        <v>52500</v>
      </c>
    </row>
    <row r="29" spans="1:7" ht="39" customHeight="1" x14ac:dyDescent="0.25">
      <c r="A29" s="73">
        <v>26</v>
      </c>
      <c r="B29" s="83" t="s">
        <v>130</v>
      </c>
      <c r="C29" s="79" t="s">
        <v>130</v>
      </c>
      <c r="D29" s="73" t="s">
        <v>128</v>
      </c>
      <c r="E29" s="73">
        <v>156</v>
      </c>
      <c r="F29" s="73">
        <v>500</v>
      </c>
      <c r="G29" s="85">
        <f t="shared" si="0"/>
        <v>78000</v>
      </c>
    </row>
    <row r="30" spans="1:7" ht="33.75" customHeight="1" x14ac:dyDescent="0.25">
      <c r="A30" s="73">
        <v>27</v>
      </c>
      <c r="B30" s="83" t="s">
        <v>150</v>
      </c>
      <c r="C30" s="79" t="s">
        <v>151</v>
      </c>
      <c r="D30" s="73" t="s">
        <v>115</v>
      </c>
      <c r="E30" s="73">
        <v>3000</v>
      </c>
      <c r="F30" s="73">
        <v>7.86</v>
      </c>
      <c r="G30" s="85">
        <f>E30*F30</f>
        <v>23580</v>
      </c>
    </row>
    <row r="31" spans="1:7" x14ac:dyDescent="0.25">
      <c r="A31" s="92" t="s">
        <v>152</v>
      </c>
      <c r="B31" s="93"/>
      <c r="C31" s="94"/>
      <c r="D31" s="84"/>
      <c r="E31" s="84"/>
      <c r="F31" s="84"/>
      <c r="G31" s="86">
        <f>SUM(G4:G30)</f>
        <v>8203080</v>
      </c>
    </row>
    <row r="32" spans="1:7" x14ac:dyDescent="0.25">
      <c r="A32" s="67"/>
    </row>
  </sheetData>
  <mergeCells count="1">
    <mergeCell ref="A31:C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ЗЦП №4</vt:lpstr>
      <vt:lpstr>Приложение №1 к ЗЦП №4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2024-12-11T05:34:16Z</dcterms:modified>
</cp:coreProperties>
</file>