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730" firstSheet="1" activeTab="1"/>
  </bookViews>
  <sheets>
    <sheet name="Приложения №1 (4)" sheetId="7" state="hidden" r:id="rId1"/>
    <sheet name="Запрос" sheetId="1" r:id="rId2"/>
    <sheet name="Приложение №1" sheetId="8" r:id="rId3"/>
    <sheet name="Лист3" sheetId="3" state="hidden" r:id="rId4"/>
  </sheets>
  <definedNames>
    <definedName name="_GoBack"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8" l="1"/>
  <c r="K28" i="7" l="1"/>
  <c r="K27" i="7"/>
  <c r="K26" i="7"/>
  <c r="K25" i="7"/>
  <c r="K24" i="7"/>
  <c r="K23" i="7"/>
  <c r="K22" i="7"/>
  <c r="K21" i="7"/>
  <c r="K20" i="7"/>
  <c r="K19" i="7"/>
  <c r="K18" i="7"/>
  <c r="K17" i="7"/>
  <c r="K16" i="7"/>
  <c r="K15" i="7"/>
  <c r="K14" i="7"/>
  <c r="K13" i="7"/>
  <c r="K12" i="7"/>
  <c r="K11" i="7"/>
  <c r="K10" i="7"/>
  <c r="K9" i="7"/>
  <c r="K8" i="7"/>
  <c r="K7" i="7"/>
  <c r="K6" i="7"/>
  <c r="K5" i="7"/>
  <c r="K29" i="7" s="1"/>
</calcChain>
</file>

<file path=xl/sharedStrings.xml><?xml version="1.0" encoding="utf-8"?>
<sst xmlns="http://schemas.openxmlformats.org/spreadsheetml/2006/main" count="184" uniqueCount="106">
  <si>
    <t>1) наименование и адрес заказчика или организатора закупа;</t>
  </si>
  <si>
    <t>2) 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изделий медицинского назначения, медицинской техники, описание фармацевтических услуг, объем закупа, место поставки, сумму, выделенную для закупа по каждому товару;</t>
  </si>
  <si>
    <t>3) сроки и условия поставки;</t>
  </si>
  <si>
    <t>4) место представления (приема) документов и окончательный срок подачи ценовых предложений;</t>
  </si>
  <si>
    <t>5) дата, время и место вскрытия конвертов с ценовыми предложениями.</t>
  </si>
  <si>
    <t>Ед.изм.</t>
  </si>
  <si>
    <t>Указано в приложении №1</t>
  </si>
  <si>
    <t>Условия поставки (в соответствии с ИНКОТЕРМС 2000)</t>
  </si>
  <si>
    <t>Место поставки товара</t>
  </si>
  <si>
    <t>Размер авансового платежа, %</t>
  </si>
  <si>
    <t>Сумма,  выделенная для закупа, в тенге</t>
  </si>
  <si>
    <t>№ лота</t>
  </si>
  <si>
    <t>Наименование товара</t>
  </si>
  <si>
    <t>Кол-во</t>
  </si>
  <si>
    <t>Технические характеристики товара</t>
  </si>
  <si>
    <t>ГКП на ПХВ «Мангистауская областная больница» Управления здравоохранения Мангистауской области акимата Мангистауской области, адрес: 130000, РК, Мангистауская область город Актау, 26 мкр , 53 зд, аптечный склад Заказчика</t>
  </si>
  <si>
    <t>Торговые наименование</t>
  </si>
  <si>
    <t>Приложение №1</t>
  </si>
  <si>
    <t>Фамотидин</t>
  </si>
  <si>
    <t>Квамател</t>
  </si>
  <si>
    <t>лиофил.порошок для инъекций 20мг/5мл</t>
  </si>
  <si>
    <t>амп</t>
  </si>
  <si>
    <t>Толперизон</t>
  </si>
  <si>
    <t>Мидокальм</t>
  </si>
  <si>
    <t>таб 150 мг</t>
  </si>
  <si>
    <t>таб</t>
  </si>
  <si>
    <t xml:space="preserve">Толперизон </t>
  </si>
  <si>
    <t>Раствор для внутривенного и внутримышечного вв,100 мг/мл+2,5мг/мл</t>
  </si>
  <si>
    <t>фл</t>
  </si>
  <si>
    <t xml:space="preserve">Тиамин гидрохлорид </t>
  </si>
  <si>
    <t>Тиамин гидрохлорид ( В1)</t>
  </si>
  <si>
    <t>раствор для инъекций 5%1мл 50мг/мл</t>
  </si>
  <si>
    <t>Эпинефрин</t>
  </si>
  <si>
    <t xml:space="preserve">Адреналин </t>
  </si>
  <si>
    <t>раствор для инъекций 0,18 % 1 мл</t>
  </si>
  <si>
    <t xml:space="preserve">Метилдопа </t>
  </si>
  <si>
    <t>Допегит</t>
  </si>
  <si>
    <t>таб 250мг</t>
  </si>
  <si>
    <t>Нистатин</t>
  </si>
  <si>
    <t>таб 500 ЕД</t>
  </si>
  <si>
    <t>Спирт этиловый</t>
  </si>
  <si>
    <t xml:space="preserve">раствор  90% 50 мл </t>
  </si>
  <si>
    <t xml:space="preserve">Периндоприл </t>
  </si>
  <si>
    <t>Престариум 5 мг</t>
  </si>
  <si>
    <t>табл 5 мг</t>
  </si>
  <si>
    <t>Калия и магния аспарагинат</t>
  </si>
  <si>
    <t>Панангин,Аспаркам</t>
  </si>
  <si>
    <t>Концентрат для приготовления раствора для инфузий 45,2мг/мл+40мг/мл 10мл</t>
  </si>
  <si>
    <t>Пантопразол</t>
  </si>
  <si>
    <t>Нольпаза</t>
  </si>
  <si>
    <t>порошок для приготовленияраствора для инъекций 40мг</t>
  </si>
  <si>
    <t>Протамин</t>
  </si>
  <si>
    <t>Протамин сульфат</t>
  </si>
  <si>
    <t>раствор для инъекции 100мг/10мл</t>
  </si>
  <si>
    <t xml:space="preserve"> Депротеинизированный гемодериват крови телят</t>
  </si>
  <si>
    <t>Актовегин</t>
  </si>
  <si>
    <t>Р-р д/инъекц. 40 мг/1 мл: амп. 5 мл 5</t>
  </si>
  <si>
    <t>Цераксон</t>
  </si>
  <si>
    <t>Цитиколин</t>
  </si>
  <si>
    <t xml:space="preserve"> Адеметионин </t>
  </si>
  <si>
    <t>Гептрал</t>
  </si>
  <si>
    <t>Лиофилизат д/пригот. р-ра д/в/в и в/м введения 400 мг</t>
  </si>
  <si>
    <t>Комплекс аминокислот</t>
  </si>
  <si>
    <t>Аминоплазмаль</t>
  </si>
  <si>
    <t>р-р для инфузии 500мл</t>
  </si>
  <si>
    <t>Комлекс аминокислот</t>
  </si>
  <si>
    <t>Нефротек,Инфезол</t>
  </si>
  <si>
    <t>р-р для инфузии 250мл</t>
  </si>
  <si>
    <t>диоксотетрагидрогкситетрагидронафталин</t>
  </si>
  <si>
    <t>Оксалин</t>
  </si>
  <si>
    <t>Мазь назальная 0.25%: </t>
  </si>
  <si>
    <t>тубус</t>
  </si>
  <si>
    <t xml:space="preserve">Пантенол </t>
  </si>
  <si>
    <t>Хилак форте</t>
  </si>
  <si>
    <t xml:space="preserve"> раствор 100 мл</t>
  </si>
  <si>
    <t xml:space="preserve">Транексамовая кислота </t>
  </si>
  <si>
    <t>Трамин</t>
  </si>
  <si>
    <t>раствор для инъекций 500мг/5 мл</t>
  </si>
  <si>
    <t>Оксазепам</t>
  </si>
  <si>
    <t>Нозепам</t>
  </si>
  <si>
    <t>Натрия оксибат</t>
  </si>
  <si>
    <t>Натрия оксибутират</t>
  </si>
  <si>
    <t>раствор для в/в и в/м введения 200 мг 1 мл</t>
  </si>
  <si>
    <t>Аэрозоль для наружного применения 130г.</t>
  </si>
  <si>
    <t>уп</t>
  </si>
  <si>
    <t>раствор 70% 50 мл</t>
  </si>
  <si>
    <t>таблетка 10 мг №50</t>
  </si>
  <si>
    <t xml:space="preserve">Р-р  для прим в/в, в/м 500 мг/5 мл: </t>
  </si>
  <si>
    <t>после подписания договора,по заявке Заказчика в течение 15-ти дней.</t>
  </si>
  <si>
    <t>Цена</t>
  </si>
  <si>
    <t>Декспантенол</t>
  </si>
  <si>
    <t>Итого</t>
  </si>
  <si>
    <t>Сумма, выделенная для закупа, в тенге</t>
  </si>
  <si>
    <t>ГКП на ПХВ «Областной центр психического здоровья» Управления здравоохранения Мангистауской области акимата Мангистауской области, адрес: 130000, РК, Мангистауская область город Актау, 1 А мкр,  9 здание, аптечный склад Заказчика</t>
  </si>
  <si>
    <t xml:space="preserve">в течение 30 календарных дней с момента подписания договора </t>
  </si>
  <si>
    <t>шт</t>
  </si>
  <si>
    <t>ИТОГО</t>
  </si>
  <si>
    <t>Торговое название / Наименование</t>
  </si>
  <si>
    <t xml:space="preserve">Краткая характеристика </t>
  </si>
  <si>
    <t xml:space="preserve">Алкотестер с первичной поверкой </t>
  </si>
  <si>
    <t xml:space="preserve">Алкотестер  -  профессиональный алкотестер  нового поколения с улучшенным электрохимическим датчиком, обеспечивающим более быстрое и точное измерение.
Предназначен для определения массовой концентрации паров этанола в выдыхаемом воздухе врачами, фельдшерами осуществляющими медицинское освидетельствование на состояние алкогольного опьянения. Имеет графический монохромный дисплей, работа прибора сопровождается звуковыми сигналами. Внутри алкотестера встроен специальный датчик электрохимический сенсор, который преобразовывает пары спирта, содержащиеся в выдохе, сопровождается в соответствующий звуковой электрический сигнал. Алкотестер работает в 3-х режимам работы:
-измерительный режим - с выдохом через одноразовый мундштук и автоматическим отбором пробы;
-скрининговый режим - выдох без применения мундштуков с ручным отбором пробы;
-ручной режим - с выдохом через одноразовый мундштук и ручным отбором пробы.
Данная модель оснащена функцией памяти на 1500 измерений, с указанием даты и времени проведения теста.
</t>
  </si>
  <si>
    <r>
      <t>РК, 130000, Мангистауская обл. ,г.Актау, 1 «А» микрорайон , здание № 9, ГКП на ПХВ «Областной центр психического здоровья», 1 этаж, кабинет № 5 (Бухгалтерия).  Окончательный срок представления ценовых предложении до 11</t>
    </r>
    <r>
      <rPr>
        <b/>
        <sz val="11"/>
        <color theme="1"/>
        <rFont val="Arial Narrow"/>
        <family val="2"/>
        <charset val="204"/>
      </rPr>
      <t xml:space="preserve"> часов 00 минут 20 октября 2023 года.</t>
    </r>
  </si>
  <si>
    <r>
      <t xml:space="preserve">Конверты с ценовыми предложениями будут вскрываться в </t>
    </r>
    <r>
      <rPr>
        <b/>
        <sz val="11"/>
        <color theme="1"/>
        <rFont val="Arial Narrow"/>
        <family val="2"/>
        <charset val="204"/>
      </rPr>
      <t>11-30 часов 20 октября 2023 года</t>
    </r>
    <r>
      <rPr>
        <sz val="11"/>
        <color theme="1"/>
        <rFont val="Arial Narrow"/>
        <family val="2"/>
        <charset val="204"/>
      </rPr>
      <t>, по адресу: РК, 130000, Мангистауская обл. ,г.Актау, 1 «А» микрорайон , здание № 29, ГКП на ПХВ «Областной центр психического здоровья», 1 этаж, кабинет № 5 (Бухгалтерия)</t>
    </r>
  </si>
  <si>
    <t>ЗЦП №10 - Запрос ценовых предложений  в количестве 1 лот          Срок приёма ценовых предложений с 13.010.2023 - по 20.10.2023 гг.</t>
  </si>
  <si>
    <r>
      <t xml:space="preserve">Государственное коммунальное предприятие на праве хозяйственного ведения </t>
    </r>
    <r>
      <rPr>
        <b/>
        <sz val="11"/>
        <color theme="1"/>
        <rFont val="Arial Narrow"/>
        <family val="2"/>
        <charset val="204"/>
      </rPr>
      <t xml:space="preserve">«Областной центр психического здоровья» </t>
    </r>
    <r>
      <rPr>
        <sz val="11"/>
        <color theme="1"/>
        <rFont val="Arial Narrow"/>
        <family val="2"/>
        <charset val="204"/>
      </rPr>
      <t>Управления здравоохранения Мангистауской области акимата Мангистауской области, адрес: 130000, Республика Казахстан, Мангистауская область город Актау, 1 «А» микрорайон , здание № 9, Банковские реквизиты: БИН 190440015673, ИИК KZ5994811KZT22030853, БИК EURIKZKA, АО «Евразийский Банк» г.Актау, в соответствии с Правилами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и (или) в системе обязательного социального медицинского страхования, фармацевтических услуг и признании утратившими силу некоторых решений Правительства Республики Казахстан  от 07 июня 2023года №110 .</t>
    </r>
  </si>
  <si>
    <t xml:space="preserve">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согласно приложению 2 к настоящим Правилам,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условиям, предусмотренным пунктом 11 настоящих Правил, а также описание и объем фармацевтических услуг.
76. Представление потенциальным поставщиком ценового предложения является формой выражения его согласия осуществить поставку лекарственных средств и (или)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согласно приложению 5 и (или) 6 настоящих Правил.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</si>
</sst>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charset val="204"/>
      <scheme val="minor"/>
    </font>
    <font>
      <b/>
      <sz val="11"/>
      <color theme="1"/>
      <name val="Calibri"/>
      <family val="2"/>
      <charset val="204"/>
      <scheme val="minor"/>
    </font>
    <font>
      <sz val="10"/>
      <name val="Arial Cyr"/>
      <charset val="204"/>
    </font>
    <font>
      <b/>
      <sz val="12"/>
      <color theme="1"/>
      <name val="Calibri"/>
      <family val="2"/>
      <charset val="204"/>
      <scheme val="minor"/>
    </font>
    <font>
      <b/>
      <sz val="14"/>
      <color rgb="FFFF0000"/>
      <name val="Calibri"/>
      <family val="2"/>
      <charset val="204"/>
      <scheme val="minor"/>
    </font>
    <font>
      <sz val="11"/>
      <color indexed="8"/>
      <name val="Calibri"/>
      <family val="2"/>
      <charset val="204"/>
    </font>
    <font>
      <sz val="11"/>
      <color theme="1"/>
      <name val="Arial Narrow"/>
      <family val="2"/>
      <charset val="204"/>
    </font>
    <font>
      <b/>
      <sz val="11"/>
      <color rgb="FF000000"/>
      <name val="Arial Narrow"/>
      <family val="2"/>
      <charset val="204"/>
    </font>
    <font>
      <b/>
      <sz val="11"/>
      <color theme="1"/>
      <name val="Arial Narrow"/>
      <family val="2"/>
      <charset val="204"/>
    </font>
    <font>
      <sz val="10"/>
      <color theme="1"/>
      <name val="Arial"/>
      <family val="2"/>
      <charset val="204"/>
    </font>
    <font>
      <sz val="9"/>
      <color theme="1"/>
      <name val="Arial"/>
      <family val="2"/>
      <charset val="204"/>
    </font>
    <font>
      <b/>
      <sz val="12"/>
      <color rgb="FFFF0000"/>
      <name val="Calibri"/>
      <family val="2"/>
      <charset val="204"/>
      <scheme val="minor"/>
    </font>
    <font>
      <sz val="10"/>
      <color theme="1"/>
      <name val="Arial Narrow"/>
      <family val="2"/>
      <charset val="204"/>
    </font>
    <font>
      <sz val="10"/>
      <name val="Arial Narrow"/>
      <family val="2"/>
      <charset val="204"/>
    </font>
    <font>
      <u/>
      <sz val="11"/>
      <color theme="10"/>
      <name val="Calibri"/>
      <family val="2"/>
      <charset val="204"/>
    </font>
    <font>
      <b/>
      <sz val="10"/>
      <name val="Arial Narrow"/>
      <family val="2"/>
      <charset val="204"/>
    </font>
    <font>
      <b/>
      <sz val="10"/>
      <color theme="1"/>
      <name val="Arial Narrow"/>
      <family val="2"/>
      <charset val="204"/>
    </font>
    <font>
      <sz val="14"/>
      <color rgb="FF000000"/>
      <name val="Times New Roman"/>
      <family val="1"/>
      <charset val="204"/>
    </font>
    <font>
      <b/>
      <sz val="9"/>
      <name val="Arial Narrow"/>
      <family val="2"/>
      <charset val="204"/>
    </font>
    <font>
      <sz val="9"/>
      <color theme="1"/>
      <name val="Arial Narrow"/>
      <family val="2"/>
      <charset val="204"/>
    </font>
    <font>
      <sz val="9"/>
      <name val="Arial Narrow"/>
      <family val="2"/>
      <charset val="204"/>
    </font>
    <font>
      <b/>
      <sz val="9"/>
      <color theme="1"/>
      <name val="Arial Narrow"/>
      <family val="2"/>
      <charset val="204"/>
    </font>
    <font>
      <sz val="9"/>
      <color rgb="FF333333"/>
      <name val="Arial Narrow"/>
      <family val="2"/>
      <charset val="204"/>
    </font>
    <font>
      <sz val="9"/>
      <color rgb="FF000000"/>
      <name val="Times New Roman"/>
      <family val="1"/>
      <charset val="204"/>
    </font>
    <font>
      <b/>
      <sz val="12"/>
      <name val="Times New Roman"/>
      <family val="1"/>
      <charset val="204"/>
    </font>
    <font>
      <sz val="11"/>
      <color theme="1"/>
      <name val="Times New Roman"/>
      <family val="1"/>
      <charset val="204"/>
    </font>
    <font>
      <sz val="12"/>
      <color theme="1"/>
      <name val="Times New Roman"/>
      <family val="1"/>
      <charset val="204"/>
    </font>
    <font>
      <sz val="12"/>
      <name val="Times New Roman"/>
      <family val="1"/>
      <charset val="204"/>
    </font>
    <font>
      <b/>
      <sz val="12"/>
      <color theme="1"/>
      <name val="Times New Roman"/>
      <family val="1"/>
      <charset val="204"/>
    </font>
    <font>
      <sz val="11"/>
      <color rgb="FFFF0000"/>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6" tint="0.39997558519241921"/>
        <bgColor rgb="FF000000"/>
      </patternFill>
    </fill>
    <fill>
      <patternFill patternType="solid">
        <fgColor rgb="FFFFFF00"/>
        <bgColor indexed="64"/>
      </patternFill>
    </fill>
    <fill>
      <patternFill patternType="solid">
        <fgColor theme="0"/>
        <bgColor theme="4" tint="0.79998168889431442"/>
      </patternFill>
    </fill>
    <fill>
      <patternFill patternType="solid">
        <fgColor theme="0"/>
        <bgColor theme="4" tint="0.59999389629810485"/>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rgb="FF000000"/>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5" fillId="0" borderId="0">
      <alignment horizontal="center"/>
    </xf>
    <xf numFmtId="0" fontId="14" fillId="0" borderId="0" applyNumberFormat="0" applyFill="0" applyBorder="0" applyAlignment="0" applyProtection="0">
      <alignment vertical="top"/>
      <protection locked="0"/>
    </xf>
  </cellStyleXfs>
  <cellXfs count="84">
    <xf numFmtId="0" fontId="0" fillId="0" borderId="0" xfId="0"/>
    <xf numFmtId="0" fontId="0" fillId="0" borderId="0" xfId="0" applyAlignment="1">
      <alignment wrapText="1"/>
    </xf>
    <xf numFmtId="0" fontId="3" fillId="0" borderId="0" xfId="0" applyFont="1"/>
    <xf numFmtId="0" fontId="6" fillId="0" borderId="1" xfId="0" applyFont="1" applyBorder="1" applyAlignment="1">
      <alignment horizontal="left" vertical="center"/>
    </xf>
    <xf numFmtId="0" fontId="7" fillId="0" borderId="1" xfId="0" applyFont="1" applyBorder="1" applyAlignment="1">
      <alignment vertical="center" wrapText="1"/>
    </xf>
    <xf numFmtId="0" fontId="6" fillId="0" borderId="1" xfId="0" applyFont="1" applyBorder="1" applyAlignment="1">
      <alignment vertical="center" wrapText="1"/>
    </xf>
    <xf numFmtId="0" fontId="6" fillId="2" borderId="1" xfId="0" applyFont="1" applyFill="1" applyBorder="1" applyAlignment="1">
      <alignment wrapText="1"/>
    </xf>
    <xf numFmtId="0" fontId="6" fillId="2" borderId="1" xfId="0" applyFont="1" applyFill="1" applyBorder="1" applyAlignment="1">
      <alignment vertical="center" wrapText="1"/>
    </xf>
    <xf numFmtId="0" fontId="1" fillId="0" borderId="0" xfId="0" applyFont="1"/>
    <xf numFmtId="0" fontId="0" fillId="0" borderId="0" xfId="0" applyAlignment="1">
      <alignment vertical="center"/>
    </xf>
    <xf numFmtId="0" fontId="9" fillId="0" borderId="0" xfId="0" applyFont="1" applyAlignment="1">
      <alignment vertical="top"/>
    </xf>
    <xf numFmtId="0" fontId="10" fillId="0" borderId="0" xfId="0" applyFont="1" applyAlignment="1">
      <alignment vertical="top"/>
    </xf>
    <xf numFmtId="0" fontId="9" fillId="0" borderId="0" xfId="0" applyFont="1" applyAlignment="1">
      <alignment vertical="center"/>
    </xf>
    <xf numFmtId="0" fontId="0" fillId="0" borderId="0" xfId="0" applyAlignment="1">
      <alignment horizontal="center" vertical="center"/>
    </xf>
    <xf numFmtId="0" fontId="12" fillId="0" borderId="1" xfId="0" applyFont="1" applyBorder="1" applyAlignment="1">
      <alignment horizontal="center" vertical="center"/>
    </xf>
    <xf numFmtId="0" fontId="13" fillId="0" borderId="0" xfId="0" applyFont="1" applyAlignment="1">
      <alignment horizontal="center" vertical="center"/>
    </xf>
    <xf numFmtId="0" fontId="15" fillId="3" borderId="1" xfId="0" applyFont="1" applyFill="1" applyBorder="1" applyAlignment="1">
      <alignment horizontal="center" vertical="center" wrapText="1"/>
    </xf>
    <xf numFmtId="3" fontId="15" fillId="4" borderId="1" xfId="0" applyNumberFormat="1" applyFont="1" applyFill="1" applyBorder="1" applyAlignment="1">
      <alignment horizontal="center" vertical="center" wrapText="1"/>
    </xf>
    <xf numFmtId="0" fontId="12" fillId="0" borderId="0" xfId="0" applyFont="1" applyAlignment="1">
      <alignment horizontal="center" vertical="center"/>
    </xf>
    <xf numFmtId="4" fontId="17" fillId="0" borderId="0" xfId="0" applyNumberFormat="1" applyFont="1"/>
    <xf numFmtId="0" fontId="13" fillId="0" borderId="0" xfId="0" applyFont="1" applyAlignment="1">
      <alignment horizontal="center" vertical="center" wrapText="1"/>
    </xf>
    <xf numFmtId="0" fontId="13" fillId="0" borderId="0" xfId="0" applyFont="1" applyAlignment="1">
      <alignment vertical="center" wrapText="1"/>
    </xf>
    <xf numFmtId="0" fontId="15" fillId="0" borderId="0" xfId="0" applyFont="1" applyAlignment="1">
      <alignment horizontal="center" vertical="center" wrapText="1"/>
    </xf>
    <xf numFmtId="0" fontId="13" fillId="0" borderId="0" xfId="0" applyFont="1" applyAlignment="1">
      <alignment vertical="top"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wrapText="1"/>
    </xf>
    <xf numFmtId="0" fontId="18" fillId="2" borderId="1" xfId="0" applyFont="1" applyFill="1" applyBorder="1" applyAlignment="1">
      <alignment horizontal="center" vertical="center" wrapText="1"/>
    </xf>
    <xf numFmtId="0" fontId="19" fillId="6" borderId="1" xfId="0" applyFont="1" applyFill="1" applyBorder="1" applyAlignment="1">
      <alignment vertical="center" wrapText="1"/>
    </xf>
    <xf numFmtId="0" fontId="19" fillId="6" borderId="1" xfId="0" applyFont="1" applyFill="1" applyBorder="1" applyAlignment="1">
      <alignment horizontal="center" vertical="center" wrapText="1"/>
    </xf>
    <xf numFmtId="1" fontId="20" fillId="0" borderId="3" xfId="0" applyNumberFormat="1" applyFont="1" applyBorder="1" applyAlignment="1">
      <alignment horizontal="center" vertical="center" wrapText="1"/>
    </xf>
    <xf numFmtId="3" fontId="2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4" fontId="20" fillId="0" borderId="1" xfId="0" applyNumberFormat="1" applyFont="1" applyBorder="1" applyAlignment="1">
      <alignment horizontal="center" vertical="center" wrapText="1"/>
    </xf>
    <xf numFmtId="4" fontId="20" fillId="0" borderId="4" xfId="0" applyNumberFormat="1" applyFont="1" applyBorder="1" applyAlignment="1">
      <alignment horizontal="center" vertical="center" wrapText="1"/>
    </xf>
    <xf numFmtId="0" fontId="19" fillId="7" borderId="1" xfId="0" applyFont="1" applyFill="1" applyBorder="1" applyAlignment="1">
      <alignment vertical="center" wrapText="1"/>
    </xf>
    <xf numFmtId="0" fontId="19" fillId="7" borderId="1" xfId="0" applyFont="1" applyFill="1" applyBorder="1" applyAlignment="1">
      <alignment horizontal="center" vertical="center" wrapText="1"/>
    </xf>
    <xf numFmtId="4" fontId="20" fillId="0" borderId="5" xfId="0" applyNumberFormat="1" applyFont="1" applyBorder="1" applyAlignment="1">
      <alignment horizontal="center" vertical="center" wrapText="1"/>
    </xf>
    <xf numFmtId="0" fontId="19" fillId="0" borderId="2" xfId="0" applyFont="1" applyBorder="1" applyAlignment="1">
      <alignment horizontal="center" vertical="center"/>
    </xf>
    <xf numFmtId="0" fontId="19" fillId="6" borderId="2" xfId="0" applyFont="1" applyFill="1" applyBorder="1" applyAlignment="1">
      <alignment vertical="center" wrapText="1"/>
    </xf>
    <xf numFmtId="0" fontId="19" fillId="6" borderId="2" xfId="0" applyFont="1" applyFill="1" applyBorder="1" applyAlignment="1">
      <alignment horizontal="center" vertical="center" wrapText="1"/>
    </xf>
    <xf numFmtId="1" fontId="20" fillId="0" borderId="2" xfId="0" applyNumberFormat="1" applyFont="1" applyBorder="1" applyAlignment="1">
      <alignment horizontal="center" vertical="center" wrapText="1"/>
    </xf>
    <xf numFmtId="4" fontId="20" fillId="0" borderId="2" xfId="0" applyNumberFormat="1" applyFont="1" applyBorder="1" applyAlignment="1">
      <alignment horizontal="center" vertical="center" wrapText="1"/>
    </xf>
    <xf numFmtId="4" fontId="20" fillId="0" borderId="6" xfId="0" applyNumberFormat="1" applyFont="1" applyBorder="1" applyAlignment="1">
      <alignment horizontal="center" vertical="center" wrapText="1"/>
    </xf>
    <xf numFmtId="1" fontId="20" fillId="0" borderId="1" xfId="0" applyNumberFormat="1" applyFont="1" applyBorder="1" applyAlignment="1">
      <alignment horizontal="center" vertical="center" wrapText="1"/>
    </xf>
    <xf numFmtId="4" fontId="20" fillId="2"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21" fillId="0" borderId="2" xfId="0" applyFont="1" applyBorder="1" applyAlignment="1">
      <alignment horizontal="center" vertical="center"/>
    </xf>
    <xf numFmtId="0" fontId="19" fillId="0" borderId="2" xfId="0" applyFont="1" applyBorder="1" applyAlignment="1">
      <alignment horizontal="center" vertical="center" wrapText="1"/>
    </xf>
    <xf numFmtId="0" fontId="19" fillId="2" borderId="1" xfId="0" applyFont="1" applyFill="1" applyBorder="1" applyAlignment="1">
      <alignment horizontal="center" vertical="center" wrapText="1"/>
    </xf>
    <xf numFmtId="0" fontId="22" fillId="7" borderId="1" xfId="0" applyFont="1" applyFill="1" applyBorder="1" applyAlignment="1">
      <alignment vertical="center" wrapText="1"/>
    </xf>
    <xf numFmtId="0" fontId="20" fillId="6" borderId="1" xfId="3" applyFont="1" applyFill="1" applyBorder="1" applyAlignment="1" applyProtection="1">
      <alignment horizontal="left" vertical="center" wrapText="1"/>
    </xf>
    <xf numFmtId="0" fontId="19" fillId="6" borderId="1" xfId="0" applyFont="1" applyFill="1" applyBorder="1" applyAlignment="1">
      <alignment horizontal="left" vertical="center" wrapText="1"/>
    </xf>
    <xf numFmtId="0" fontId="22" fillId="6" borderId="1" xfId="0" applyFont="1" applyFill="1" applyBorder="1" applyAlignment="1">
      <alignment horizontal="left" vertical="center" wrapText="1"/>
    </xf>
    <xf numFmtId="4" fontId="23" fillId="2" borderId="0" xfId="0" applyNumberFormat="1" applyFont="1" applyFill="1" applyAlignment="1">
      <alignment horizontal="center" vertical="center" wrapText="1"/>
    </xf>
    <xf numFmtId="0" fontId="19" fillId="0" borderId="1" xfId="0" applyFont="1" applyBorder="1" applyAlignment="1">
      <alignment horizontal="center" vertical="center"/>
    </xf>
    <xf numFmtId="0" fontId="20" fillId="7" borderId="1" xfId="3" applyFont="1" applyFill="1" applyBorder="1" applyAlignment="1" applyProtection="1">
      <alignment vertical="center" wrapText="1"/>
    </xf>
    <xf numFmtId="0" fontId="20" fillId="6" borderId="1" xfId="3" applyFont="1" applyFill="1" applyBorder="1" applyAlignment="1" applyProtection="1">
      <alignment vertical="center" wrapText="1"/>
    </xf>
    <xf numFmtId="0" fontId="22" fillId="6" borderId="1" xfId="0" applyFont="1" applyFill="1" applyBorder="1" applyAlignment="1">
      <alignment vertical="center" wrapText="1"/>
    </xf>
    <xf numFmtId="0" fontId="21" fillId="0" borderId="1" xfId="0" applyFont="1" applyBorder="1" applyAlignment="1">
      <alignment horizontal="center" vertical="center"/>
    </xf>
    <xf numFmtId="0" fontId="12" fillId="0" borderId="1" xfId="0" applyFont="1" applyBorder="1" applyAlignment="1">
      <alignment wrapText="1"/>
    </xf>
    <xf numFmtId="4" fontId="16" fillId="0" borderId="1" xfId="0" applyNumberFormat="1" applyFont="1" applyBorder="1" applyAlignment="1">
      <alignment vertical="center" wrapText="1"/>
    </xf>
    <xf numFmtId="0" fontId="16" fillId="0" borderId="1" xfId="0" applyFont="1" applyBorder="1" applyAlignment="1">
      <alignment horizontal="center" vertical="center" wrapText="1"/>
    </xf>
    <xf numFmtId="0" fontId="7" fillId="0" borderId="1" xfId="0" applyFont="1" applyBorder="1" applyAlignment="1">
      <alignment horizontal="left" vertical="center" wrapText="1"/>
    </xf>
    <xf numFmtId="0" fontId="24" fillId="3" borderId="1" xfId="0" applyFont="1" applyFill="1" applyBorder="1" applyAlignment="1">
      <alignment horizontal="center" vertical="center" wrapText="1"/>
    </xf>
    <xf numFmtId="3" fontId="24" fillId="4" borderId="1" xfId="0" applyNumberFormat="1" applyFont="1" applyFill="1" applyBorder="1" applyAlignment="1">
      <alignment horizontal="center" vertical="center" wrapText="1"/>
    </xf>
    <xf numFmtId="4" fontId="24" fillId="3" borderId="1" xfId="0" applyNumberFormat="1" applyFont="1" applyFill="1" applyBorder="1" applyAlignment="1">
      <alignment horizontal="center" vertical="center" wrapText="1"/>
    </xf>
    <xf numFmtId="0" fontId="26" fillId="0" borderId="1" xfId="0" applyFont="1" applyBorder="1" applyAlignment="1">
      <alignment horizontal="center" vertical="center" wrapText="1"/>
    </xf>
    <xf numFmtId="0" fontId="25" fillId="2" borderId="0" xfId="0" applyFont="1" applyFill="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3" fontId="26"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3" fontId="27" fillId="2" borderId="2" xfId="0" applyNumberFormat="1" applyFont="1" applyFill="1" applyBorder="1" applyAlignment="1">
      <alignment vertical="center" wrapText="1"/>
    </xf>
    <xf numFmtId="0" fontId="15" fillId="0" borderId="0" xfId="0" applyFont="1" applyAlignment="1">
      <alignment horizontal="right" wrapText="1"/>
    </xf>
    <xf numFmtId="0" fontId="1" fillId="0" borderId="0" xfId="0" applyFont="1" applyAlignment="1">
      <alignment horizontal="left" wrapText="1"/>
    </xf>
    <xf numFmtId="0" fontId="4" fillId="0" borderId="0" xfId="0" applyFont="1" applyAlignment="1">
      <alignment horizontal="center" vertical="center" wrapText="1"/>
    </xf>
    <xf numFmtId="0" fontId="11" fillId="5" borderId="1" xfId="0" applyFont="1" applyFill="1" applyBorder="1" applyAlignment="1">
      <alignment horizontal="left" wrapText="1"/>
    </xf>
    <xf numFmtId="0" fontId="28" fillId="0" borderId="3"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9" fillId="0" borderId="0" xfId="0" applyFont="1" applyAlignment="1">
      <alignment horizontal="left" wrapText="1"/>
    </xf>
  </cellXfs>
  <cellStyles count="4">
    <cellStyle name="Гиперссылка" xfId="3" builtinId="8"/>
    <cellStyle name="Обычный" xfId="0" builtinId="0"/>
    <cellStyle name="Обычный 2" xfId="2"/>
    <cellStyle name="Обычный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idal.ru/drugs/molecule/303" TargetMode="External"/><Relationship Id="rId1" Type="http://schemas.openxmlformats.org/officeDocument/2006/relationships/hyperlink" Target="https://www.vidal.ru/drugs/molecule/286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9"/>
  <sheetViews>
    <sheetView topLeftCell="A22" zoomScale="110" zoomScaleNormal="110" workbookViewId="0">
      <selection activeCell="Q25" sqref="Q25"/>
    </sheetView>
  </sheetViews>
  <sheetFormatPr defaultRowHeight="15" x14ac:dyDescent="0.25"/>
  <cols>
    <col min="1" max="1" width="5.75" style="18" customWidth="1"/>
    <col min="2" max="2" width="19.125" style="26" customWidth="1"/>
    <col min="3" max="3" width="16.375" style="26" customWidth="1"/>
    <col min="4" max="4" width="21.75" style="26" customWidth="1"/>
    <col min="5" max="5" width="7" style="27" customWidth="1"/>
    <col min="6" max="6" width="7.625" style="26" customWidth="1"/>
    <col min="7" max="7" width="16" style="27" customWidth="1"/>
    <col min="8" max="8" width="31.25" style="28" customWidth="1"/>
    <col min="9" max="9" width="7.125" style="27" customWidth="1"/>
    <col min="10" max="10" width="11.125" style="26" customWidth="1"/>
    <col min="11" max="11" width="12.625" style="27" customWidth="1"/>
    <col min="14" max="14" width="17" customWidth="1"/>
  </cols>
  <sheetData>
    <row r="2" spans="1:12" x14ac:dyDescent="0.25">
      <c r="A2" s="15"/>
      <c r="B2" s="20"/>
      <c r="C2" s="20"/>
      <c r="D2" s="20"/>
      <c r="E2" s="21"/>
      <c r="F2" s="20"/>
      <c r="G2" s="21"/>
      <c r="H2" s="76" t="s">
        <v>17</v>
      </c>
      <c r="I2" s="76"/>
      <c r="J2" s="20"/>
      <c r="K2" s="21"/>
    </row>
    <row r="3" spans="1:12" ht="24" customHeight="1" x14ac:dyDescent="0.25">
      <c r="A3" s="15"/>
      <c r="B3" s="20"/>
      <c r="C3" s="20"/>
      <c r="D3" s="22"/>
      <c r="E3" s="21"/>
      <c r="F3" s="20"/>
      <c r="G3" s="21"/>
      <c r="H3" s="23"/>
      <c r="I3" s="21"/>
      <c r="J3" s="20"/>
      <c r="K3" s="20"/>
    </row>
    <row r="4" spans="1:12" ht="79.5" customHeight="1" x14ac:dyDescent="0.25">
      <c r="A4" s="16" t="s">
        <v>11</v>
      </c>
      <c r="B4" s="16" t="s">
        <v>12</v>
      </c>
      <c r="C4" s="16" t="s">
        <v>16</v>
      </c>
      <c r="D4" s="16" t="s">
        <v>14</v>
      </c>
      <c r="E4" s="16" t="s">
        <v>5</v>
      </c>
      <c r="F4" s="16" t="s">
        <v>13</v>
      </c>
      <c r="G4" s="17" t="s">
        <v>7</v>
      </c>
      <c r="H4" s="17" t="s">
        <v>8</v>
      </c>
      <c r="I4" s="17" t="s">
        <v>9</v>
      </c>
      <c r="J4" s="17" t="s">
        <v>89</v>
      </c>
      <c r="K4" s="16" t="s">
        <v>10</v>
      </c>
      <c r="L4" s="8"/>
    </row>
    <row r="5" spans="1:12" ht="71.25" customHeight="1" x14ac:dyDescent="0.25">
      <c r="A5" s="29">
        <v>1</v>
      </c>
      <c r="B5" s="30" t="s">
        <v>18</v>
      </c>
      <c r="C5" s="30" t="s">
        <v>19</v>
      </c>
      <c r="D5" s="30" t="s">
        <v>20</v>
      </c>
      <c r="E5" s="31" t="s">
        <v>21</v>
      </c>
      <c r="F5" s="32">
        <v>2000</v>
      </c>
      <c r="G5" s="33" t="s">
        <v>88</v>
      </c>
      <c r="H5" s="33" t="s">
        <v>15</v>
      </c>
      <c r="I5" s="34">
        <v>0</v>
      </c>
      <c r="J5" s="35">
        <v>355.46</v>
      </c>
      <c r="K5" s="36">
        <f>+J5*F5</f>
        <v>710920</v>
      </c>
    </row>
    <row r="6" spans="1:12" ht="71.25" customHeight="1" x14ac:dyDescent="0.25">
      <c r="A6" s="29">
        <v>2</v>
      </c>
      <c r="B6" s="37" t="s">
        <v>22</v>
      </c>
      <c r="C6" s="37" t="s">
        <v>23</v>
      </c>
      <c r="D6" s="37" t="s">
        <v>24</v>
      </c>
      <c r="E6" s="38" t="s">
        <v>25</v>
      </c>
      <c r="F6" s="32">
        <v>1500</v>
      </c>
      <c r="G6" s="33" t="s">
        <v>88</v>
      </c>
      <c r="H6" s="33" t="s">
        <v>15</v>
      </c>
      <c r="I6" s="34">
        <v>0</v>
      </c>
      <c r="J6" s="35">
        <v>34.92</v>
      </c>
      <c r="K6" s="39">
        <f>J6*F6</f>
        <v>52380</v>
      </c>
    </row>
    <row r="7" spans="1:12" s="9" customFormat="1" ht="71.25" customHeight="1" x14ac:dyDescent="0.25">
      <c r="A7" s="40">
        <v>3</v>
      </c>
      <c r="B7" s="41" t="s">
        <v>26</v>
      </c>
      <c r="C7" s="41" t="s">
        <v>23</v>
      </c>
      <c r="D7" s="41" t="s">
        <v>27</v>
      </c>
      <c r="E7" s="42" t="s">
        <v>28</v>
      </c>
      <c r="F7" s="43">
        <v>2000</v>
      </c>
      <c r="G7" s="33" t="s">
        <v>88</v>
      </c>
      <c r="H7" s="33" t="s">
        <v>15</v>
      </c>
      <c r="I7" s="34">
        <v>0</v>
      </c>
      <c r="J7" s="44">
        <v>636.41200000000003</v>
      </c>
      <c r="K7" s="45">
        <f t="shared" ref="K7" si="0">+J7*F7</f>
        <v>1272824</v>
      </c>
      <c r="L7" s="12"/>
    </row>
    <row r="8" spans="1:12" ht="71.25" customHeight="1" x14ac:dyDescent="0.25">
      <c r="A8" s="34">
        <v>4</v>
      </c>
      <c r="B8" s="30" t="s">
        <v>29</v>
      </c>
      <c r="C8" s="30" t="s">
        <v>30</v>
      </c>
      <c r="D8" s="30" t="s">
        <v>31</v>
      </c>
      <c r="E8" s="31" t="s">
        <v>21</v>
      </c>
      <c r="F8" s="46">
        <v>2000</v>
      </c>
      <c r="G8" s="33" t="s">
        <v>88</v>
      </c>
      <c r="H8" s="33" t="s">
        <v>15</v>
      </c>
      <c r="I8" s="34">
        <v>0</v>
      </c>
      <c r="J8" s="47">
        <v>270</v>
      </c>
      <c r="K8" s="35">
        <f t="shared" ref="K8" si="1">J8*F8</f>
        <v>540000</v>
      </c>
      <c r="L8" s="10"/>
    </row>
    <row r="9" spans="1:12" ht="71.25" customHeight="1" x14ac:dyDescent="0.25">
      <c r="A9" s="34">
        <v>5</v>
      </c>
      <c r="B9" s="30" t="s">
        <v>32</v>
      </c>
      <c r="C9" s="30" t="s">
        <v>33</v>
      </c>
      <c r="D9" s="30" t="s">
        <v>34</v>
      </c>
      <c r="E9" s="31" t="s">
        <v>21</v>
      </c>
      <c r="F9" s="48">
        <v>15000</v>
      </c>
      <c r="G9" s="33" t="s">
        <v>88</v>
      </c>
      <c r="H9" s="33" t="s">
        <v>15</v>
      </c>
      <c r="I9" s="34">
        <v>0</v>
      </c>
      <c r="J9" s="48">
        <v>94.147999999999996</v>
      </c>
      <c r="K9" s="35">
        <f t="shared" ref="K9:K10" si="2">+J9*F9</f>
        <v>1412220</v>
      </c>
      <c r="L9" s="11"/>
    </row>
    <row r="10" spans="1:12" ht="71.25" customHeight="1" x14ac:dyDescent="0.25">
      <c r="A10" s="29">
        <v>7</v>
      </c>
      <c r="B10" s="37" t="s">
        <v>35</v>
      </c>
      <c r="C10" s="37" t="s">
        <v>36</v>
      </c>
      <c r="D10" s="37" t="s">
        <v>37</v>
      </c>
      <c r="E10" s="38" t="s">
        <v>25</v>
      </c>
      <c r="F10" s="48">
        <v>100</v>
      </c>
      <c r="G10" s="33" t="s">
        <v>88</v>
      </c>
      <c r="H10" s="33" t="s">
        <v>15</v>
      </c>
      <c r="I10" s="34">
        <v>0</v>
      </c>
      <c r="J10" s="48">
        <v>50.77</v>
      </c>
      <c r="K10" s="35">
        <f t="shared" si="2"/>
        <v>5077</v>
      </c>
    </row>
    <row r="11" spans="1:12" ht="71.25" customHeight="1" x14ac:dyDescent="0.25">
      <c r="A11" s="29">
        <v>8</v>
      </c>
      <c r="B11" s="30" t="s">
        <v>38</v>
      </c>
      <c r="C11" s="30" t="s">
        <v>38</v>
      </c>
      <c r="D11" s="30" t="s">
        <v>39</v>
      </c>
      <c r="E11" s="31" t="s">
        <v>25</v>
      </c>
      <c r="F11" s="48">
        <v>500</v>
      </c>
      <c r="G11" s="33" t="s">
        <v>88</v>
      </c>
      <c r="H11" s="33" t="s">
        <v>15</v>
      </c>
      <c r="I11" s="34">
        <v>0</v>
      </c>
      <c r="J11" s="48">
        <v>15.55</v>
      </c>
      <c r="K11" s="35">
        <f t="shared" ref="K11" si="3">J11*F11</f>
        <v>7775</v>
      </c>
    </row>
    <row r="12" spans="1:12" s="9" customFormat="1" ht="71.25" customHeight="1" x14ac:dyDescent="0.25">
      <c r="A12" s="49">
        <v>9</v>
      </c>
      <c r="B12" s="37" t="s">
        <v>40</v>
      </c>
      <c r="C12" s="37" t="s">
        <v>40</v>
      </c>
      <c r="D12" s="37" t="s">
        <v>85</v>
      </c>
      <c r="E12" s="38" t="s">
        <v>28</v>
      </c>
      <c r="F12" s="48">
        <v>12000</v>
      </c>
      <c r="G12" s="33" t="s">
        <v>88</v>
      </c>
      <c r="H12" s="33" t="s">
        <v>15</v>
      </c>
      <c r="I12" s="34">
        <v>0</v>
      </c>
      <c r="J12" s="48">
        <v>187.08</v>
      </c>
      <c r="K12" s="35">
        <f t="shared" ref="K12" si="4">+J12*F12</f>
        <v>2244960</v>
      </c>
    </row>
    <row r="13" spans="1:12" s="9" customFormat="1" ht="71.25" customHeight="1" x14ac:dyDescent="0.25">
      <c r="A13" s="29">
        <v>10</v>
      </c>
      <c r="B13" s="41" t="s">
        <v>40</v>
      </c>
      <c r="C13" s="41" t="s">
        <v>40</v>
      </c>
      <c r="D13" s="41" t="s">
        <v>41</v>
      </c>
      <c r="E13" s="42" t="s">
        <v>28</v>
      </c>
      <c r="F13" s="50">
        <v>6000</v>
      </c>
      <c r="G13" s="33" t="s">
        <v>88</v>
      </c>
      <c r="H13" s="33" t="s">
        <v>15</v>
      </c>
      <c r="I13" s="34">
        <v>0</v>
      </c>
      <c r="J13" s="50">
        <v>132.24</v>
      </c>
      <c r="K13" s="45">
        <f>+J13*F13</f>
        <v>793440</v>
      </c>
    </row>
    <row r="14" spans="1:12" ht="71.25" customHeight="1" x14ac:dyDescent="0.25">
      <c r="A14" s="29">
        <v>11</v>
      </c>
      <c r="B14" s="37" t="s">
        <v>42</v>
      </c>
      <c r="C14" s="37" t="s">
        <v>43</v>
      </c>
      <c r="D14" s="37" t="s">
        <v>44</v>
      </c>
      <c r="E14" s="38" t="s">
        <v>25</v>
      </c>
      <c r="F14" s="48">
        <v>300</v>
      </c>
      <c r="G14" s="33" t="s">
        <v>88</v>
      </c>
      <c r="H14" s="33" t="s">
        <v>15</v>
      </c>
      <c r="I14" s="34">
        <v>0</v>
      </c>
      <c r="J14" s="51">
        <v>71.36</v>
      </c>
      <c r="K14" s="35">
        <f>J14*F14</f>
        <v>21408</v>
      </c>
    </row>
    <row r="15" spans="1:12" ht="71.25" customHeight="1" x14ac:dyDescent="0.25">
      <c r="A15" s="40">
        <v>12</v>
      </c>
      <c r="B15" s="30" t="s">
        <v>45</v>
      </c>
      <c r="C15" s="30" t="s">
        <v>46</v>
      </c>
      <c r="D15" s="30" t="s">
        <v>47</v>
      </c>
      <c r="E15" s="31" t="s">
        <v>21</v>
      </c>
      <c r="F15" s="48">
        <v>100</v>
      </c>
      <c r="G15" s="33" t="s">
        <v>88</v>
      </c>
      <c r="H15" s="33" t="s">
        <v>15</v>
      </c>
      <c r="I15" s="34">
        <v>0</v>
      </c>
      <c r="J15" s="51">
        <v>2500</v>
      </c>
      <c r="K15" s="35">
        <f t="shared" ref="K15" si="5">+J15*F15</f>
        <v>250000</v>
      </c>
    </row>
    <row r="16" spans="1:12" ht="71.25" customHeight="1" x14ac:dyDescent="0.25">
      <c r="A16" s="29">
        <v>13</v>
      </c>
      <c r="B16" s="37" t="s">
        <v>48</v>
      </c>
      <c r="C16" s="37" t="s">
        <v>49</v>
      </c>
      <c r="D16" s="37" t="s">
        <v>50</v>
      </c>
      <c r="E16" s="38" t="s">
        <v>28</v>
      </c>
      <c r="F16" s="48">
        <v>2000</v>
      </c>
      <c r="G16" s="33" t="s">
        <v>88</v>
      </c>
      <c r="H16" s="33" t="s">
        <v>15</v>
      </c>
      <c r="I16" s="34">
        <v>0</v>
      </c>
      <c r="J16" s="51">
        <v>1073.05</v>
      </c>
      <c r="K16" s="35">
        <f t="shared" ref="K16" si="6">J16*F16</f>
        <v>2146100</v>
      </c>
    </row>
    <row r="17" spans="1:14" ht="71.25" customHeight="1" x14ac:dyDescent="0.25">
      <c r="A17" s="40">
        <v>14</v>
      </c>
      <c r="B17" s="30" t="s">
        <v>51</v>
      </c>
      <c r="C17" s="30" t="s">
        <v>52</v>
      </c>
      <c r="D17" s="30" t="s">
        <v>53</v>
      </c>
      <c r="E17" s="31" t="s">
        <v>21</v>
      </c>
      <c r="F17" s="48">
        <v>200</v>
      </c>
      <c r="G17" s="33" t="s">
        <v>88</v>
      </c>
      <c r="H17" s="33" t="s">
        <v>15</v>
      </c>
      <c r="I17" s="34">
        <v>0</v>
      </c>
      <c r="J17" s="51">
        <v>2200</v>
      </c>
      <c r="K17" s="35">
        <f t="shared" ref="K17" si="7">+J17*F17</f>
        <v>440000</v>
      </c>
    </row>
    <row r="18" spans="1:14" ht="71.25" customHeight="1" x14ac:dyDescent="0.25">
      <c r="A18" s="34">
        <v>15</v>
      </c>
      <c r="B18" s="37" t="s">
        <v>54</v>
      </c>
      <c r="C18" s="37" t="s">
        <v>55</v>
      </c>
      <c r="D18" s="52" t="s">
        <v>56</v>
      </c>
      <c r="E18" s="38" t="s">
        <v>21</v>
      </c>
      <c r="F18" s="48">
        <v>300</v>
      </c>
      <c r="G18" s="33" t="s">
        <v>88</v>
      </c>
      <c r="H18" s="33" t="s">
        <v>15</v>
      </c>
      <c r="I18" s="34">
        <v>0</v>
      </c>
      <c r="J18" s="48">
        <v>632.37</v>
      </c>
      <c r="K18" s="45">
        <f>+J18*F18</f>
        <v>189711</v>
      </c>
    </row>
    <row r="19" spans="1:14" s="13" customFormat="1" ht="71.25" customHeight="1" x14ac:dyDescent="0.25">
      <c r="A19" s="49">
        <v>16</v>
      </c>
      <c r="B19" s="53" t="s">
        <v>58</v>
      </c>
      <c r="C19" s="54" t="s">
        <v>57</v>
      </c>
      <c r="D19" s="55" t="s">
        <v>87</v>
      </c>
      <c r="E19" s="31" t="s">
        <v>21</v>
      </c>
      <c r="F19" s="48">
        <v>1000</v>
      </c>
      <c r="G19" s="33" t="s">
        <v>88</v>
      </c>
      <c r="H19" s="33" t="s">
        <v>15</v>
      </c>
      <c r="I19" s="34">
        <v>0</v>
      </c>
      <c r="J19" s="48">
        <v>940</v>
      </c>
      <c r="K19" s="35">
        <f>J19*F19</f>
        <v>940000</v>
      </c>
    </row>
    <row r="20" spans="1:14" ht="71.25" customHeight="1" x14ac:dyDescent="0.25">
      <c r="A20" s="34">
        <v>17</v>
      </c>
      <c r="B20" s="54" t="s">
        <v>59</v>
      </c>
      <c r="C20" s="54" t="s">
        <v>60</v>
      </c>
      <c r="D20" s="54" t="s">
        <v>61</v>
      </c>
      <c r="E20" s="31" t="s">
        <v>28</v>
      </c>
      <c r="F20" s="48">
        <v>500</v>
      </c>
      <c r="G20" s="33" t="s">
        <v>88</v>
      </c>
      <c r="H20" s="33" t="s">
        <v>15</v>
      </c>
      <c r="I20" s="34">
        <v>0</v>
      </c>
      <c r="J20" s="48">
        <v>3019.36</v>
      </c>
      <c r="K20" s="35">
        <f t="shared" ref="K20" si="8">+J20*F20</f>
        <v>1509680</v>
      </c>
    </row>
    <row r="21" spans="1:14" ht="71.25" customHeight="1" x14ac:dyDescent="0.3">
      <c r="A21" s="40">
        <v>18</v>
      </c>
      <c r="B21" s="37" t="s">
        <v>62</v>
      </c>
      <c r="C21" s="37" t="s">
        <v>63</v>
      </c>
      <c r="D21" s="37" t="s">
        <v>64</v>
      </c>
      <c r="E21" s="38" t="s">
        <v>28</v>
      </c>
      <c r="F21" s="48">
        <v>1000</v>
      </c>
      <c r="G21" s="33" t="s">
        <v>88</v>
      </c>
      <c r="H21" s="33" t="s">
        <v>15</v>
      </c>
      <c r="I21" s="34">
        <v>0</v>
      </c>
      <c r="J21" s="56">
        <v>2423.4499999999998</v>
      </c>
      <c r="K21" s="35">
        <f t="shared" ref="K21" si="9">J21*F21</f>
        <v>2423450</v>
      </c>
      <c r="N21" s="19"/>
    </row>
    <row r="22" spans="1:14" ht="71.25" customHeight="1" x14ac:dyDescent="0.25">
      <c r="A22" s="34">
        <v>19</v>
      </c>
      <c r="B22" s="30" t="s">
        <v>65</v>
      </c>
      <c r="C22" s="30" t="s">
        <v>66</v>
      </c>
      <c r="D22" s="30" t="s">
        <v>67</v>
      </c>
      <c r="E22" s="31" t="s">
        <v>28</v>
      </c>
      <c r="F22" s="48">
        <v>1500</v>
      </c>
      <c r="G22" s="33" t="s">
        <v>88</v>
      </c>
      <c r="H22" s="33" t="s">
        <v>15</v>
      </c>
      <c r="I22" s="34">
        <v>0</v>
      </c>
      <c r="J22" s="51">
        <v>2500</v>
      </c>
      <c r="K22" s="35">
        <f t="shared" ref="K22:K23" si="10">+J22*F22</f>
        <v>3750000</v>
      </c>
    </row>
    <row r="23" spans="1:14" ht="71.25" customHeight="1" x14ac:dyDescent="0.25">
      <c r="A23" s="57">
        <v>20</v>
      </c>
      <c r="B23" s="58" t="s">
        <v>68</v>
      </c>
      <c r="C23" s="37" t="s">
        <v>69</v>
      </c>
      <c r="D23" s="52" t="s">
        <v>70</v>
      </c>
      <c r="E23" s="38" t="s">
        <v>71</v>
      </c>
      <c r="F23" s="48">
        <v>100</v>
      </c>
      <c r="G23" s="33" t="s">
        <v>88</v>
      </c>
      <c r="H23" s="33" t="s">
        <v>15</v>
      </c>
      <c r="I23" s="34">
        <v>0</v>
      </c>
      <c r="J23" s="48">
        <v>247.15</v>
      </c>
      <c r="K23" s="35">
        <f t="shared" si="10"/>
        <v>24715</v>
      </c>
    </row>
    <row r="24" spans="1:14" ht="71.25" customHeight="1" x14ac:dyDescent="0.25">
      <c r="A24" s="34">
        <v>21</v>
      </c>
      <c r="B24" s="59" t="s">
        <v>90</v>
      </c>
      <c r="C24" s="30" t="s">
        <v>72</v>
      </c>
      <c r="D24" s="60" t="s">
        <v>83</v>
      </c>
      <c r="E24" s="31" t="s">
        <v>84</v>
      </c>
      <c r="F24" s="48">
        <v>20</v>
      </c>
      <c r="G24" s="33" t="s">
        <v>88</v>
      </c>
      <c r="H24" s="33" t="s">
        <v>15</v>
      </c>
      <c r="I24" s="34">
        <v>0</v>
      </c>
      <c r="J24" s="48">
        <v>851.13</v>
      </c>
      <c r="K24" s="35">
        <f t="shared" ref="K24" si="11">J24*F24</f>
        <v>17022.599999999999</v>
      </c>
    </row>
    <row r="25" spans="1:14" ht="71.25" customHeight="1" x14ac:dyDescent="0.25">
      <c r="A25" s="49">
        <v>22</v>
      </c>
      <c r="B25" s="37"/>
      <c r="C25" s="52" t="s">
        <v>73</v>
      </c>
      <c r="D25" s="52" t="s">
        <v>74</v>
      </c>
      <c r="E25" s="38" t="s">
        <v>28</v>
      </c>
      <c r="F25" s="48">
        <v>100</v>
      </c>
      <c r="G25" s="33" t="s">
        <v>88</v>
      </c>
      <c r="H25" s="33" t="s">
        <v>15</v>
      </c>
      <c r="I25" s="34">
        <v>0</v>
      </c>
      <c r="J25" s="48">
        <v>2550</v>
      </c>
      <c r="K25" s="35">
        <f t="shared" ref="K25" si="12">+J25*F25</f>
        <v>255000</v>
      </c>
    </row>
    <row r="26" spans="1:14" ht="71.25" customHeight="1" x14ac:dyDescent="0.25">
      <c r="A26" s="29">
        <v>23</v>
      </c>
      <c r="B26" s="30" t="s">
        <v>75</v>
      </c>
      <c r="C26" s="30" t="s">
        <v>76</v>
      </c>
      <c r="D26" s="30" t="s">
        <v>77</v>
      </c>
      <c r="E26" s="31" t="s">
        <v>21</v>
      </c>
      <c r="F26" s="48">
        <v>5</v>
      </c>
      <c r="G26" s="33" t="s">
        <v>88</v>
      </c>
      <c r="H26" s="33" t="s">
        <v>15</v>
      </c>
      <c r="I26" s="34">
        <v>0</v>
      </c>
      <c r="J26" s="48">
        <v>1017.94</v>
      </c>
      <c r="K26" s="45">
        <f>+J26*F26</f>
        <v>5089.7000000000007</v>
      </c>
    </row>
    <row r="27" spans="1:14" s="9" customFormat="1" ht="71.25" customHeight="1" x14ac:dyDescent="0.25">
      <c r="A27" s="61">
        <v>24</v>
      </c>
      <c r="B27" s="30" t="s">
        <v>78</v>
      </c>
      <c r="C27" s="30" t="s">
        <v>79</v>
      </c>
      <c r="D27" s="30" t="s">
        <v>86</v>
      </c>
      <c r="E27" s="31" t="s">
        <v>25</v>
      </c>
      <c r="F27" s="48">
        <v>3000</v>
      </c>
      <c r="G27" s="33" t="s">
        <v>88</v>
      </c>
      <c r="H27" s="33" t="s">
        <v>15</v>
      </c>
      <c r="I27" s="34">
        <v>0</v>
      </c>
      <c r="J27" s="48">
        <v>12</v>
      </c>
      <c r="K27" s="35">
        <f>J27*F27</f>
        <v>36000</v>
      </c>
    </row>
    <row r="28" spans="1:14" ht="71.25" customHeight="1" x14ac:dyDescent="0.25">
      <c r="A28" s="29">
        <v>25</v>
      </c>
      <c r="B28" s="37" t="s">
        <v>80</v>
      </c>
      <c r="C28" s="37" t="s">
        <v>81</v>
      </c>
      <c r="D28" s="37" t="s">
        <v>82</v>
      </c>
      <c r="E28" s="38" t="s">
        <v>21</v>
      </c>
      <c r="F28" s="48">
        <v>4000</v>
      </c>
      <c r="G28" s="33" t="s">
        <v>88</v>
      </c>
      <c r="H28" s="33" t="s">
        <v>15</v>
      </c>
      <c r="I28" s="34">
        <v>0</v>
      </c>
      <c r="J28" s="48">
        <v>164.44</v>
      </c>
      <c r="K28" s="35">
        <f t="shared" ref="K28" si="13">+J28*F28</f>
        <v>657760</v>
      </c>
    </row>
    <row r="29" spans="1:14" x14ac:dyDescent="0.25">
      <c r="A29" s="14"/>
      <c r="B29" s="64" t="s">
        <v>91</v>
      </c>
      <c r="C29" s="24"/>
      <c r="D29" s="24"/>
      <c r="E29" s="25"/>
      <c r="F29" s="24"/>
      <c r="G29" s="25"/>
      <c r="H29" s="62"/>
      <c r="I29" s="25"/>
      <c r="J29" s="24"/>
      <c r="K29" s="63">
        <f>SUM(K5:K28)</f>
        <v>19705532.300000001</v>
      </c>
    </row>
  </sheetData>
  <mergeCells count="1">
    <mergeCell ref="H2:I2"/>
  </mergeCells>
  <hyperlinks>
    <hyperlink ref="B23" r:id="rId1" display="https://www.vidal.ru/drugs/molecule/2867"/>
    <hyperlink ref="B24" r:id="rId2" display="https://www.vidal.ru/drugs/molecule/303"/>
  </hyperlinks>
  <pageMargins left="0.23622047244094491" right="0.35433070866141736" top="0.23622047244094491" bottom="0.19685039370078741" header="0.19685039370078741" footer="0.19685039370078741"/>
  <pageSetup paperSize="9" scale="8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B4" workbookViewId="0">
      <selection activeCell="C7" sqref="C7:D7"/>
    </sheetView>
  </sheetViews>
  <sheetFormatPr defaultRowHeight="15" x14ac:dyDescent="0.25"/>
  <cols>
    <col min="1" max="1" width="3.875" hidden="1" customWidth="1"/>
    <col min="2" max="2" width="0.125" customWidth="1"/>
    <col min="3" max="3" width="73" style="1" customWidth="1"/>
    <col min="4" max="4" width="82.125" customWidth="1"/>
    <col min="5" max="8" width="9.125"/>
  </cols>
  <sheetData>
    <row r="1" spans="3:9" ht="29.25" customHeight="1" x14ac:dyDescent="0.25">
      <c r="C1" s="79" t="s">
        <v>103</v>
      </c>
      <c r="D1" s="79"/>
      <c r="E1" s="2"/>
      <c r="F1" s="2"/>
      <c r="G1" s="2"/>
      <c r="H1" s="2"/>
      <c r="I1" s="2"/>
    </row>
    <row r="2" spans="3:9" ht="159" customHeight="1" x14ac:dyDescent="0.25">
      <c r="C2" s="4" t="s">
        <v>0</v>
      </c>
      <c r="D2" s="5" t="s">
        <v>104</v>
      </c>
    </row>
    <row r="3" spans="3:9" ht="66" x14ac:dyDescent="0.25">
      <c r="C3" s="4" t="s">
        <v>1</v>
      </c>
      <c r="D3" s="3" t="s">
        <v>6</v>
      </c>
    </row>
    <row r="4" spans="3:9" ht="35.25" customHeight="1" x14ac:dyDescent="0.25">
      <c r="C4" s="65" t="s">
        <v>2</v>
      </c>
      <c r="D4" s="5" t="s">
        <v>6</v>
      </c>
    </row>
    <row r="5" spans="3:9" ht="49.5" x14ac:dyDescent="0.3">
      <c r="C5" s="4" t="s">
        <v>3</v>
      </c>
      <c r="D5" s="6" t="s">
        <v>101</v>
      </c>
    </row>
    <row r="6" spans="3:9" ht="57" customHeight="1" x14ac:dyDescent="0.25">
      <c r="C6" s="4" t="s">
        <v>4</v>
      </c>
      <c r="D6" s="7" t="s">
        <v>102</v>
      </c>
    </row>
    <row r="7" spans="3:9" ht="214.5" customHeight="1" x14ac:dyDescent="0.25">
      <c r="C7" s="83" t="s">
        <v>105</v>
      </c>
      <c r="D7" s="83"/>
    </row>
    <row r="8" spans="3:9" ht="32.25" customHeight="1" x14ac:dyDescent="0.25">
      <c r="C8" s="77"/>
      <c r="D8" s="77"/>
    </row>
    <row r="10" spans="3:9" ht="97.5" customHeight="1" x14ac:dyDescent="0.25">
      <c r="C10" s="78"/>
      <c r="D10" s="78"/>
    </row>
  </sheetData>
  <mergeCells count="4">
    <mergeCell ref="C7:D7"/>
    <mergeCell ref="C8:D8"/>
    <mergeCell ref="C10:D10"/>
    <mergeCell ref="C1:D1"/>
  </mergeCells>
  <pageMargins left="0.28000000000000003" right="0.70866141732283472" top="0.2" bottom="0.2" header="0.2" footer="0.2"/>
  <pageSetup paperSize="9" scale="85"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EP15"/>
  <sheetViews>
    <sheetView topLeftCell="A10" zoomScale="70" zoomScaleNormal="70" workbookViewId="0">
      <selection activeCell="C14" sqref="C14"/>
    </sheetView>
  </sheetViews>
  <sheetFormatPr defaultColWidth="9" defaultRowHeight="15" x14ac:dyDescent="0.25"/>
  <cols>
    <col min="1" max="1" width="9" style="71"/>
    <col min="2" max="2" width="35" style="71" bestFit="1" customWidth="1"/>
    <col min="3" max="3" width="91.875" style="71" customWidth="1"/>
    <col min="4" max="4" width="22.625" style="71" customWidth="1"/>
    <col min="5" max="5" width="9" style="71"/>
    <col min="6" max="6" width="39.375" style="71" customWidth="1"/>
    <col min="7" max="7" width="29.25" style="71" customWidth="1"/>
    <col min="8" max="8" width="14.5" style="71" customWidth="1"/>
    <col min="9" max="9" width="9" style="71"/>
    <col min="10" max="10" width="23.25" style="71" customWidth="1"/>
    <col min="11" max="16384" width="9" style="71"/>
  </cols>
  <sheetData>
    <row r="13" spans="1:146" ht="61.5" customHeight="1" x14ac:dyDescent="0.25">
      <c r="A13" s="66" t="s">
        <v>11</v>
      </c>
      <c r="B13" s="66" t="s">
        <v>97</v>
      </c>
      <c r="C13" s="66" t="s">
        <v>98</v>
      </c>
      <c r="D13" s="66" t="s">
        <v>5</v>
      </c>
      <c r="E13" s="66" t="s">
        <v>13</v>
      </c>
      <c r="F13" s="67" t="s">
        <v>7</v>
      </c>
      <c r="G13" s="67" t="s">
        <v>8</v>
      </c>
      <c r="H13" s="67" t="s">
        <v>9</v>
      </c>
      <c r="I13" s="67" t="s">
        <v>89</v>
      </c>
      <c r="J13" s="68" t="s">
        <v>92</v>
      </c>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row>
    <row r="14" spans="1:146" s="72" customFormat="1" ht="220.5" x14ac:dyDescent="0.25">
      <c r="A14" s="69">
        <v>1</v>
      </c>
      <c r="B14" s="69" t="s">
        <v>99</v>
      </c>
      <c r="C14" s="69" t="s">
        <v>100</v>
      </c>
      <c r="D14" s="69" t="s">
        <v>95</v>
      </c>
      <c r="E14" s="69">
        <v>3</v>
      </c>
      <c r="F14" s="75" t="s">
        <v>94</v>
      </c>
      <c r="G14" s="75" t="s">
        <v>93</v>
      </c>
      <c r="H14" s="69">
        <v>0</v>
      </c>
      <c r="I14" s="73">
        <v>350000</v>
      </c>
      <c r="J14" s="69">
        <f t="shared" ref="J14" si="0">I14*E14</f>
        <v>1050000</v>
      </c>
    </row>
    <row r="15" spans="1:146" s="72" customFormat="1" ht="15.75" x14ac:dyDescent="0.25">
      <c r="A15" s="80" t="s">
        <v>96</v>
      </c>
      <c r="B15" s="81"/>
      <c r="C15" s="81"/>
      <c r="D15" s="81"/>
      <c r="E15" s="81"/>
      <c r="F15" s="81"/>
      <c r="G15" s="81"/>
      <c r="H15" s="81"/>
      <c r="I15" s="82"/>
      <c r="J15" s="74"/>
    </row>
  </sheetData>
  <mergeCells count="1">
    <mergeCell ref="A15:I15"/>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Приложения №1 (4)</vt:lpstr>
      <vt:lpstr>Запрос</vt:lpstr>
      <vt:lpstr>Приложение №1</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2024-03-12T12:49:37Z</dcterms:modified>
</cp:coreProperties>
</file>