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 firstSheet="1" activeTab="1"/>
  </bookViews>
  <sheets>
    <sheet name="Приложения №1 (4)" sheetId="7" state="hidden" r:id="rId1"/>
    <sheet name="Запрос" sheetId="1" r:id="rId2"/>
    <sheet name="Приложение №1" sheetId="8" r:id="rId3"/>
    <sheet name="Лист3" sheetId="3" state="hidden" r:id="rId4"/>
  </sheets>
  <definedNames>
    <definedName name="_GoBack" localSheetId="0">#REF!</definedName>
  </definedNames>
  <calcPr calcId="162913"/>
</workbook>
</file>

<file path=xl/calcChain.xml><?xml version="1.0" encoding="utf-8"?>
<calcChain xmlns="http://schemas.openxmlformats.org/spreadsheetml/2006/main">
  <c r="K16" i="8" l="1"/>
  <c r="K15" i="8"/>
  <c r="K14" i="8"/>
  <c r="K17" i="8" s="1"/>
  <c r="K28" i="7" l="1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29" i="7" s="1"/>
</calcChain>
</file>

<file path=xl/sharedStrings.xml><?xml version="1.0" encoding="utf-8"?>
<sst xmlns="http://schemas.openxmlformats.org/spreadsheetml/2006/main" count="193" uniqueCount="111">
  <si>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</si>
  <si>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</si>
  <si>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</si>
  <si>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</si>
  <si>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</si>
  <si>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</si>
  <si>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</si>
  <si>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</si>
  <si>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</si>
  <si>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</si>
  <si>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</si>
  <si>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</si>
  <si>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Наименование товара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</si>
  <si>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</si>
  <si>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</si>
  <si>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</si>
  <si>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Торговые наименование</t>
  </si>
  <si>
    <t>Приложение №1</t>
  </si>
  <si>
    <t>Фамотидин</t>
  </si>
  <si>
    <t>Квамател</t>
  </si>
  <si>
    <t>лиофил.порошок для инъекций 20мг/5мл</t>
  </si>
  <si>
    <t>амп</t>
  </si>
  <si>
    <t>Толперизон</t>
  </si>
  <si>
    <t>Мидокальм</t>
  </si>
  <si>
    <t>таб 150 мг</t>
  </si>
  <si>
    <t>таб</t>
  </si>
  <si>
    <t xml:space="preserve">Толперизон </t>
  </si>
  <si>
    <t>Раствор для внутривенного и внутримышечного вв,100 мг/мл+2,5мг/мл</t>
  </si>
  <si>
    <t>фл</t>
  </si>
  <si>
    <t xml:space="preserve">Тиамин гидрохлорид </t>
  </si>
  <si>
    <t>Тиамин гидрохлорид ( В1)</t>
  </si>
  <si>
    <t>раствор для инъекций 5%1мл 50мг/мл</t>
  </si>
  <si>
    <t>Эпинефрин</t>
  </si>
  <si>
    <t xml:space="preserve">Адреналин </t>
  </si>
  <si>
    <t>раствор для инъекций 0,18 % 1 мл</t>
  </si>
  <si>
    <t xml:space="preserve">Метилдопа </t>
  </si>
  <si>
    <t>Допегит</t>
  </si>
  <si>
    <t>таб 250мг</t>
  </si>
  <si>
    <t>Нистатин</t>
  </si>
  <si>
    <t>таб 500 ЕД</t>
  </si>
  <si>
    <t>Спирт этиловый</t>
  </si>
  <si>
    <t xml:space="preserve">раствор  90% 50 мл </t>
  </si>
  <si>
    <t xml:space="preserve">Периндоприл </t>
  </si>
  <si>
    <t>Престариум 5 мг</t>
  </si>
  <si>
    <t>табл 5 мг</t>
  </si>
  <si>
    <t>Калия и магния аспарагинат</t>
  </si>
  <si>
    <t>Панангин,Аспаркам</t>
  </si>
  <si>
    <t>Концентрат для приготовления раствора для инфузий 45,2мг/мл+40мг/мл 10мл</t>
  </si>
  <si>
    <t>Пантопразол</t>
  </si>
  <si>
    <t>Нольпаза</t>
  </si>
  <si>
    <t>порошок для приготовленияраствора для инъекций 40мг</t>
  </si>
  <si>
    <t>Протамин</t>
  </si>
  <si>
    <t>Протамин сульфат</t>
  </si>
  <si>
    <t>раствор для инъекции 100мг/10мл</t>
  </si>
  <si>
    <t xml:space="preserve"> Депротеинизированный гемодериват крови телят</t>
  </si>
  <si>
    <t>Актовегин</t>
  </si>
  <si>
    <t>Р-р д/инъекц. 40 мг/1 мл: амп. 5 мл 5</t>
  </si>
  <si>
    <t>Цераксон</t>
  </si>
  <si>
    <t>Цитиколин</t>
  </si>
  <si>
    <t xml:space="preserve"> Адеметионин </t>
  </si>
  <si>
    <t>Гептрал</t>
  </si>
  <si>
    <t>Лиофилизат д/пригот. р-ра д/в/в и в/м введения 400 мг</t>
  </si>
  <si>
    <t>Комплекс аминокислот</t>
  </si>
  <si>
    <t>Аминоплазмаль</t>
  </si>
  <si>
    <t>р-р для инфузии 500мл</t>
  </si>
  <si>
    <t>Комлекс аминокислот</t>
  </si>
  <si>
    <t>Нефротек,Инфезол</t>
  </si>
  <si>
    <t>р-р для инфузии 250мл</t>
  </si>
  <si>
    <t>диоксотетрагидрогкситетрагидронафталин</t>
  </si>
  <si>
    <t>Оксалин</t>
  </si>
  <si>
    <t>Мазь назальная 0.25%: </t>
  </si>
  <si>
    <t>тубус</t>
  </si>
  <si>
    <t xml:space="preserve">Пантенол </t>
  </si>
  <si>
    <t>Хилак форте</t>
  </si>
  <si>
    <t xml:space="preserve"> раствор 100 мл</t>
  </si>
  <si>
    <t xml:space="preserve">Транексамовая кислота </t>
  </si>
  <si>
    <t>Трамин</t>
  </si>
  <si>
    <t>раствор для инъекций 500мг/5 мл</t>
  </si>
  <si>
    <t>Оксазепам</t>
  </si>
  <si>
    <t>Нозепам</t>
  </si>
  <si>
    <t>Натрия оксибат</t>
  </si>
  <si>
    <t>Натрия оксибутират</t>
  </si>
  <si>
    <t>раствор для в/в и в/м введения 200 мг 1 мл</t>
  </si>
  <si>
    <t>Аэрозоль для наружного применения 130г.</t>
  </si>
  <si>
    <t>уп</t>
  </si>
  <si>
    <t>раствор 70% 50 мл</t>
  </si>
  <si>
    <t>таблетка 10 мг №50</t>
  </si>
  <si>
    <t xml:space="preserve">Р-р  для прим в/в, в/м 500 мг/5 мл: </t>
  </si>
  <si>
    <t>после подписания договора,по заявке Заказчика в течение 15-ти дней.</t>
  </si>
  <si>
    <t>Цена</t>
  </si>
  <si>
    <t>Декспантенол</t>
  </si>
  <si>
    <t>Итого</t>
  </si>
  <si>
    <t>Сумма, выделенная для закупа, в тенге</t>
  </si>
  <si>
    <t>Международное непатентованное название</t>
  </si>
  <si>
    <t>Торговое название</t>
  </si>
  <si>
    <t xml:space="preserve">Форма выпуска </t>
  </si>
  <si>
    <t>Галоперидол</t>
  </si>
  <si>
    <t>5 мг/ 1мл</t>
  </si>
  <si>
    <t>ампула</t>
  </si>
  <si>
    <t>Раствор для наружного применения 90%-50,0</t>
  </si>
  <si>
    <t xml:space="preserve">фл </t>
  </si>
  <si>
    <t>Перметрин</t>
  </si>
  <si>
    <t>Педекс</t>
  </si>
  <si>
    <t xml:space="preserve">Раствор для наружного применения
1,5 % - 100 мл
(для уничтожения вшей и гнид)
</t>
  </si>
  <si>
    <t>ГКП на ПХВ «Областной центр психического здоровья» Управления здравоохранения Мангистауской области акимата Мангистауской области, адрес: 130000, РК, Мангистауская область город Актау, 1 А мкр,  9 здание, аптечный склад Заказчика</t>
  </si>
  <si>
    <t xml:space="preserve">в течение 30 календарных дней с момента подписания договора </t>
  </si>
  <si>
    <r>
      <t xml:space="preserve">Конверты с ценовыми предложениями будут вскрываться в </t>
    </r>
    <r>
      <rPr>
        <b/>
        <sz val="11"/>
        <color theme="1"/>
        <rFont val="Arial Narrow"/>
        <family val="2"/>
        <charset val="204"/>
      </rPr>
      <t>11-30 часов 27 июня 2023 года</t>
    </r>
    <r>
      <rPr>
        <sz val="11"/>
        <color theme="1"/>
        <rFont val="Arial Narrow"/>
        <family val="2"/>
        <charset val="204"/>
      </rPr>
      <t>, по адресу: РК, 130000, Мангистауская обл. ,г.Актау, 1 «А» микрорайон , здание № 9, ГКП на ПХВ «Областной центр психического здоровья», 1 этаж, кабинет № 5 (Бухгалтерия)</t>
    </r>
  </si>
  <si>
    <r>
      <t>РК, 130000, Мангистауская обл. ,г.Актау, 1 «А» микрорайон , здание № 9, ГКП на ПХВ «Областной центр психического здоровья», 1 этаж, кабинет № 5 (Бухгалтерия).  Окончательный срок представления ценовых предложении до 11</t>
    </r>
    <r>
      <rPr>
        <b/>
        <sz val="11"/>
        <color theme="1"/>
        <rFont val="Arial Narrow"/>
        <family val="2"/>
        <charset val="204"/>
      </rPr>
      <t xml:space="preserve"> часов 00 минут 27 июня 2023 года.</t>
    </r>
  </si>
  <si>
    <t>ЗЦП №4 - Запрос ценовых предложений  в количестве 3 лот          Срок приёма ценовых предложений с 20.06.2023 - по 27.06.2023 гг.</t>
  </si>
  <si>
    <r>
      <t xml:space="preserve">Государственное коммунальное предприятие на праве хозяйственного ведения </t>
    </r>
    <r>
      <rPr>
        <b/>
        <sz val="11"/>
        <color theme="1"/>
        <rFont val="Arial Narrow"/>
        <family val="2"/>
        <charset val="204"/>
      </rPr>
      <t xml:space="preserve">«Областной центр психического здоровья» </t>
    </r>
    <r>
      <rPr>
        <sz val="11"/>
        <color theme="1"/>
        <rFont val="Arial Narrow"/>
        <family val="2"/>
        <charset val="204"/>
      </rPr>
      <t>Управления здравоохранения Мангистауской области акимата Мангистауской области, адрес: 130000, Республика Казахстан, Мангистауская область город Актау, 1 «А» микрорайон , здание № 9, Банковские реквизиты: БИН 190440015673, ИИК KZ5994811KZT22030853, БИК EURIKZKA, АО «Евразийский Банк» г.Актау,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  от 07 июня 2023года №110 .</t>
    </r>
  </si>
  <si>
    <t xml:space="preserve">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
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</si>
</sst>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u/>
      <sz val="11"/>
      <color theme="10"/>
      <name val="Calibri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4"/>
      <color rgb="FF000000"/>
      <name val="Times New Roman"/>
      <family val="1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sz val="9"/>
      <color rgb="FF333333"/>
      <name val="Arial Narrow"/>
      <family val="2"/>
      <charset val="204"/>
    </font>
    <font>
      <sz val="9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>
      <alignment horizont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3" fillId="0" borderId="0" xfId="0" applyFont="1" applyAlignment="1"/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" fontId="17" fillId="0" borderId="0" xfId="0" applyNumberFormat="1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8" fillId="2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vertical="center" wrapText="1"/>
    </xf>
    <xf numFmtId="0" fontId="19" fillId="6" borderId="1" xfId="0" applyFont="1" applyFill="1" applyBorder="1" applyAlignment="1">
      <alignment horizontal="center" vertical="center" wrapText="1"/>
    </xf>
    <xf numFmtId="1" fontId="20" fillId="0" borderId="3" xfId="0" applyNumberFormat="1" applyFont="1" applyBorder="1" applyAlignment="1">
      <alignment horizontal="center" vertical="center" wrapText="1"/>
    </xf>
    <xf numFmtId="3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center" vertical="center" wrapText="1"/>
    </xf>
    <xf numFmtId="0" fontId="19" fillId="7" borderId="1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horizontal="center" vertical="center" wrapText="1"/>
    </xf>
    <xf numFmtId="4" fontId="20" fillId="0" borderId="5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6" borderId="2" xfId="0" applyFont="1" applyFill="1" applyBorder="1" applyAlignment="1">
      <alignment vertical="center" wrapText="1"/>
    </xf>
    <xf numFmtId="0" fontId="19" fillId="6" borderId="2" xfId="0" applyFont="1" applyFill="1" applyBorder="1" applyAlignment="1">
      <alignment horizontal="center" vertical="center" wrapText="1"/>
    </xf>
    <xf numFmtId="1" fontId="20" fillId="0" borderId="2" xfId="0" applyNumberFormat="1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center" vertical="center" wrapText="1"/>
    </xf>
    <xf numFmtId="4" fontId="20" fillId="0" borderId="6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vertical="center" wrapText="1"/>
    </xf>
    <xf numFmtId="0" fontId="20" fillId="6" borderId="1" xfId="3" applyFont="1" applyFill="1" applyBorder="1" applyAlignment="1" applyProtection="1">
      <alignment horizontal="left" vertical="center" wrapText="1"/>
    </xf>
    <xf numFmtId="0" fontId="19" fillId="6" borderId="1" xfId="0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left" vertical="center" wrapText="1"/>
    </xf>
    <xf numFmtId="4" fontId="23" fillId="2" borderId="0" xfId="0" applyNumberFormat="1" applyFont="1" applyFill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7" borderId="1" xfId="3" applyFont="1" applyFill="1" applyBorder="1" applyAlignment="1" applyProtection="1">
      <alignment vertical="center" wrapText="1"/>
    </xf>
    <xf numFmtId="0" fontId="20" fillId="6" borderId="1" xfId="3" applyFont="1" applyFill="1" applyBorder="1" applyAlignment="1" applyProtection="1">
      <alignment vertical="center" wrapText="1"/>
    </xf>
    <xf numFmtId="0" fontId="22" fillId="6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4" fontId="16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4" fillId="3" borderId="1" xfId="0" applyFont="1" applyFill="1" applyBorder="1" applyAlignment="1">
      <alignment horizontal="center" vertical="center" wrapText="1"/>
    </xf>
    <xf numFmtId="3" fontId="24" fillId="4" borderId="1" xfId="0" applyNumberFormat="1" applyFont="1" applyFill="1" applyBorder="1" applyAlignment="1">
      <alignment horizontal="center"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4" fontId="26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wrapText="1"/>
    </xf>
    <xf numFmtId="0" fontId="1" fillId="0" borderId="0" xfId="0" applyFont="1" applyAlignment="1">
      <alignment horizontal="left" wrapText="1"/>
    </xf>
    <xf numFmtId="0" fontId="4" fillId="0" borderId="0" xfId="0" applyNumberFormat="1" applyFont="1" applyAlignment="1">
      <alignment horizontal="center" vertical="center" wrapText="1"/>
    </xf>
    <xf numFmtId="0" fontId="11" fillId="5" borderId="1" xfId="0" applyFont="1" applyFill="1" applyBorder="1" applyAlignment="1">
      <alignment horizontal="left" wrapText="1"/>
    </xf>
    <xf numFmtId="3" fontId="27" fillId="2" borderId="1" xfId="0" applyNumberFormat="1" applyFont="1" applyFill="1" applyBorder="1" applyAlignment="1">
      <alignment horizontal="center" vertical="center" wrapText="1"/>
    </xf>
    <xf numFmtId="3" fontId="27" fillId="2" borderId="2" xfId="0" applyNumberFormat="1" applyFont="1" applyFill="1" applyBorder="1" applyAlignment="1">
      <alignment horizontal="center" vertical="center" wrapText="1"/>
    </xf>
    <xf numFmtId="3" fontId="27" fillId="2" borderId="7" xfId="0" applyNumberFormat="1" applyFont="1" applyFill="1" applyBorder="1" applyAlignment="1">
      <alignment horizontal="center" vertical="center" wrapText="1"/>
    </xf>
    <xf numFmtId="3" fontId="27" fillId="2" borderId="8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wrapText="1"/>
    </xf>
  </cellXfs>
  <cellStyles count="4">
    <cellStyle name="Гиперссылка" xfId="3" builtinId="8"/>
    <cellStyle name="Обычный" xfId="0" builtinId="0"/>
    <cellStyle name="Обычный 2" xfId="2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idal.ru/drugs/molecule/303" TargetMode="External"/><Relationship Id="rId1" Type="http://schemas.openxmlformats.org/officeDocument/2006/relationships/hyperlink" Target="https://www.vidal.ru/drugs/molecule/286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A22" zoomScale="110" zoomScaleNormal="110" workbookViewId="0">
      <selection activeCell="Q25" sqref="Q25"/>
    </sheetView>
  </sheetViews>
  <sheetFormatPr defaultRowHeight="15" x14ac:dyDescent="0.25"/>
  <cols>
    <col min="1" max="1" width="5.75" style="19" customWidth="1"/>
    <col min="2" max="2" width="19.125" style="27" customWidth="1"/>
    <col min="3" max="3" width="16.375" style="27" customWidth="1"/>
    <col min="4" max="4" width="21.75" style="27" customWidth="1"/>
    <col min="5" max="5" width="7" style="28" customWidth="1"/>
    <col min="6" max="6" width="7.625" style="27" customWidth="1"/>
    <col min="7" max="7" width="16" style="28" customWidth="1"/>
    <col min="8" max="8" width="31.25" style="29" customWidth="1"/>
    <col min="9" max="9" width="7.125" style="28" customWidth="1"/>
    <col min="10" max="10" width="11.125" style="27" customWidth="1"/>
    <col min="11" max="11" width="12.625" style="28" customWidth="1"/>
    <col min="14" max="14" width="17" customWidth="1"/>
  </cols>
  <sheetData>
    <row r="2" spans="1:12" x14ac:dyDescent="0.25">
      <c r="A2" s="16"/>
      <c r="B2" s="21"/>
      <c r="C2" s="21"/>
      <c r="D2" s="21"/>
      <c r="E2" s="22"/>
      <c r="F2" s="21"/>
      <c r="G2" s="22"/>
      <c r="H2" s="77" t="s">
        <v>17</v>
      </c>
      <c r="I2" s="77"/>
      <c r="J2" s="21"/>
      <c r="K2" s="22"/>
    </row>
    <row r="3" spans="1:12" ht="24" customHeight="1" x14ac:dyDescent="0.25">
      <c r="A3" s="16"/>
      <c r="B3" s="21"/>
      <c r="C3" s="21"/>
      <c r="D3" s="23"/>
      <c r="E3" s="22"/>
      <c r="F3" s="21"/>
      <c r="G3" s="22"/>
      <c r="H3" s="24"/>
      <c r="I3" s="22"/>
      <c r="J3" s="21"/>
      <c r="K3" s="21"/>
    </row>
    <row r="4" spans="1:12" ht="79.5" customHeight="1" x14ac:dyDescent="0.25">
      <c r="A4" s="17" t="s">
        <v>11</v>
      </c>
      <c r="B4" s="17" t="s">
        <v>12</v>
      </c>
      <c r="C4" s="17" t="s">
        <v>16</v>
      </c>
      <c r="D4" s="17" t="s">
        <v>14</v>
      </c>
      <c r="E4" s="17" t="s">
        <v>5</v>
      </c>
      <c r="F4" s="17" t="s">
        <v>13</v>
      </c>
      <c r="G4" s="18" t="s">
        <v>7</v>
      </c>
      <c r="H4" s="18" t="s">
        <v>8</v>
      </c>
      <c r="I4" s="18" t="s">
        <v>9</v>
      </c>
      <c r="J4" s="18" t="s">
        <v>89</v>
      </c>
      <c r="K4" s="17" t="s">
        <v>10</v>
      </c>
      <c r="L4" s="9"/>
    </row>
    <row r="5" spans="1:12" ht="71.25" customHeight="1" x14ac:dyDescent="0.25">
      <c r="A5" s="30">
        <v>1</v>
      </c>
      <c r="B5" s="31" t="s">
        <v>18</v>
      </c>
      <c r="C5" s="31" t="s">
        <v>19</v>
      </c>
      <c r="D5" s="31" t="s">
        <v>20</v>
      </c>
      <c r="E5" s="32" t="s">
        <v>21</v>
      </c>
      <c r="F5" s="33">
        <v>2000</v>
      </c>
      <c r="G5" s="34" t="s">
        <v>88</v>
      </c>
      <c r="H5" s="34" t="s">
        <v>15</v>
      </c>
      <c r="I5" s="35">
        <v>0</v>
      </c>
      <c r="J5" s="36">
        <v>355.46</v>
      </c>
      <c r="K5" s="37">
        <f>+J5*F5</f>
        <v>710920</v>
      </c>
    </row>
    <row r="6" spans="1:12" ht="71.25" customHeight="1" x14ac:dyDescent="0.25">
      <c r="A6" s="30">
        <v>2</v>
      </c>
      <c r="B6" s="38" t="s">
        <v>22</v>
      </c>
      <c r="C6" s="38" t="s">
        <v>23</v>
      </c>
      <c r="D6" s="38" t="s">
        <v>24</v>
      </c>
      <c r="E6" s="39" t="s">
        <v>25</v>
      </c>
      <c r="F6" s="33">
        <v>1500</v>
      </c>
      <c r="G6" s="34" t="s">
        <v>88</v>
      </c>
      <c r="H6" s="34" t="s">
        <v>15</v>
      </c>
      <c r="I6" s="35">
        <v>0</v>
      </c>
      <c r="J6" s="36">
        <v>34.92</v>
      </c>
      <c r="K6" s="40">
        <f>J6*F6</f>
        <v>52380</v>
      </c>
    </row>
    <row r="7" spans="1:12" s="10" customFormat="1" ht="71.25" customHeight="1" x14ac:dyDescent="0.25">
      <c r="A7" s="41">
        <v>3</v>
      </c>
      <c r="B7" s="42" t="s">
        <v>26</v>
      </c>
      <c r="C7" s="42" t="s">
        <v>23</v>
      </c>
      <c r="D7" s="42" t="s">
        <v>27</v>
      </c>
      <c r="E7" s="43" t="s">
        <v>28</v>
      </c>
      <c r="F7" s="44">
        <v>2000</v>
      </c>
      <c r="G7" s="34" t="s">
        <v>88</v>
      </c>
      <c r="H7" s="34" t="s">
        <v>15</v>
      </c>
      <c r="I7" s="35">
        <v>0</v>
      </c>
      <c r="J7" s="45">
        <v>636.41200000000003</v>
      </c>
      <c r="K7" s="46">
        <f t="shared" ref="K7" si="0">+J7*F7</f>
        <v>1272824</v>
      </c>
      <c r="L7" s="13"/>
    </row>
    <row r="8" spans="1:12" ht="71.25" customHeight="1" x14ac:dyDescent="0.25">
      <c r="A8" s="35">
        <v>4</v>
      </c>
      <c r="B8" s="31" t="s">
        <v>29</v>
      </c>
      <c r="C8" s="31" t="s">
        <v>30</v>
      </c>
      <c r="D8" s="31" t="s">
        <v>31</v>
      </c>
      <c r="E8" s="32" t="s">
        <v>21</v>
      </c>
      <c r="F8" s="47">
        <v>2000</v>
      </c>
      <c r="G8" s="34" t="s">
        <v>88</v>
      </c>
      <c r="H8" s="34" t="s">
        <v>15</v>
      </c>
      <c r="I8" s="35">
        <v>0</v>
      </c>
      <c r="J8" s="48">
        <v>270</v>
      </c>
      <c r="K8" s="36">
        <f t="shared" ref="K8" si="1">J8*F8</f>
        <v>540000</v>
      </c>
      <c r="L8" s="11"/>
    </row>
    <row r="9" spans="1:12" ht="71.25" customHeight="1" x14ac:dyDescent="0.25">
      <c r="A9" s="35">
        <v>5</v>
      </c>
      <c r="B9" s="31" t="s">
        <v>32</v>
      </c>
      <c r="C9" s="31" t="s">
        <v>33</v>
      </c>
      <c r="D9" s="31" t="s">
        <v>34</v>
      </c>
      <c r="E9" s="32" t="s">
        <v>21</v>
      </c>
      <c r="F9" s="49">
        <v>15000</v>
      </c>
      <c r="G9" s="34" t="s">
        <v>88</v>
      </c>
      <c r="H9" s="34" t="s">
        <v>15</v>
      </c>
      <c r="I9" s="35">
        <v>0</v>
      </c>
      <c r="J9" s="49">
        <v>94.147999999999996</v>
      </c>
      <c r="K9" s="36">
        <f t="shared" ref="K9:K10" si="2">+J9*F9</f>
        <v>1412220</v>
      </c>
      <c r="L9" s="12"/>
    </row>
    <row r="10" spans="1:12" ht="71.25" customHeight="1" x14ac:dyDescent="0.25">
      <c r="A10" s="30">
        <v>7</v>
      </c>
      <c r="B10" s="38" t="s">
        <v>35</v>
      </c>
      <c r="C10" s="38" t="s">
        <v>36</v>
      </c>
      <c r="D10" s="38" t="s">
        <v>37</v>
      </c>
      <c r="E10" s="39" t="s">
        <v>25</v>
      </c>
      <c r="F10" s="49">
        <v>100</v>
      </c>
      <c r="G10" s="34" t="s">
        <v>88</v>
      </c>
      <c r="H10" s="34" t="s">
        <v>15</v>
      </c>
      <c r="I10" s="35">
        <v>0</v>
      </c>
      <c r="J10" s="49">
        <v>50.77</v>
      </c>
      <c r="K10" s="36">
        <f t="shared" si="2"/>
        <v>5077</v>
      </c>
    </row>
    <row r="11" spans="1:12" ht="71.25" customHeight="1" x14ac:dyDescent="0.25">
      <c r="A11" s="30">
        <v>8</v>
      </c>
      <c r="B11" s="31" t="s">
        <v>38</v>
      </c>
      <c r="C11" s="31" t="s">
        <v>38</v>
      </c>
      <c r="D11" s="31" t="s">
        <v>39</v>
      </c>
      <c r="E11" s="32" t="s">
        <v>25</v>
      </c>
      <c r="F11" s="49">
        <v>500</v>
      </c>
      <c r="G11" s="34" t="s">
        <v>88</v>
      </c>
      <c r="H11" s="34" t="s">
        <v>15</v>
      </c>
      <c r="I11" s="35">
        <v>0</v>
      </c>
      <c r="J11" s="49">
        <v>15.55</v>
      </c>
      <c r="K11" s="36">
        <f t="shared" ref="K11" si="3">J11*F11</f>
        <v>7775</v>
      </c>
    </row>
    <row r="12" spans="1:12" s="10" customFormat="1" ht="71.25" customHeight="1" x14ac:dyDescent="0.25">
      <c r="A12" s="50">
        <v>9</v>
      </c>
      <c r="B12" s="38" t="s">
        <v>40</v>
      </c>
      <c r="C12" s="38" t="s">
        <v>40</v>
      </c>
      <c r="D12" s="38" t="s">
        <v>85</v>
      </c>
      <c r="E12" s="39" t="s">
        <v>28</v>
      </c>
      <c r="F12" s="49">
        <v>12000</v>
      </c>
      <c r="G12" s="34" t="s">
        <v>88</v>
      </c>
      <c r="H12" s="34" t="s">
        <v>15</v>
      </c>
      <c r="I12" s="35">
        <v>0</v>
      </c>
      <c r="J12" s="49">
        <v>187.08</v>
      </c>
      <c r="K12" s="36">
        <f t="shared" ref="K12" si="4">+J12*F12</f>
        <v>2244960</v>
      </c>
    </row>
    <row r="13" spans="1:12" s="10" customFormat="1" ht="71.25" customHeight="1" x14ac:dyDescent="0.25">
      <c r="A13" s="30">
        <v>10</v>
      </c>
      <c r="B13" s="42" t="s">
        <v>40</v>
      </c>
      <c r="C13" s="42" t="s">
        <v>40</v>
      </c>
      <c r="D13" s="42" t="s">
        <v>41</v>
      </c>
      <c r="E13" s="43" t="s">
        <v>28</v>
      </c>
      <c r="F13" s="51">
        <v>6000</v>
      </c>
      <c r="G13" s="34" t="s">
        <v>88</v>
      </c>
      <c r="H13" s="34" t="s">
        <v>15</v>
      </c>
      <c r="I13" s="35">
        <v>0</v>
      </c>
      <c r="J13" s="51">
        <v>132.24</v>
      </c>
      <c r="K13" s="46">
        <f>+J13*F13</f>
        <v>793440</v>
      </c>
    </row>
    <row r="14" spans="1:12" ht="71.25" customHeight="1" x14ac:dyDescent="0.25">
      <c r="A14" s="30">
        <v>11</v>
      </c>
      <c r="B14" s="38" t="s">
        <v>42</v>
      </c>
      <c r="C14" s="38" t="s">
        <v>43</v>
      </c>
      <c r="D14" s="38" t="s">
        <v>44</v>
      </c>
      <c r="E14" s="39" t="s">
        <v>25</v>
      </c>
      <c r="F14" s="49">
        <v>300</v>
      </c>
      <c r="G14" s="34" t="s">
        <v>88</v>
      </c>
      <c r="H14" s="34" t="s">
        <v>15</v>
      </c>
      <c r="I14" s="35">
        <v>0</v>
      </c>
      <c r="J14" s="52">
        <v>71.36</v>
      </c>
      <c r="K14" s="36">
        <f>J14*F14</f>
        <v>21408</v>
      </c>
    </row>
    <row r="15" spans="1:12" ht="71.25" customHeight="1" x14ac:dyDescent="0.25">
      <c r="A15" s="41">
        <v>12</v>
      </c>
      <c r="B15" s="31" t="s">
        <v>45</v>
      </c>
      <c r="C15" s="31" t="s">
        <v>46</v>
      </c>
      <c r="D15" s="31" t="s">
        <v>47</v>
      </c>
      <c r="E15" s="32" t="s">
        <v>21</v>
      </c>
      <c r="F15" s="49">
        <v>100</v>
      </c>
      <c r="G15" s="34" t="s">
        <v>88</v>
      </c>
      <c r="H15" s="34" t="s">
        <v>15</v>
      </c>
      <c r="I15" s="35">
        <v>0</v>
      </c>
      <c r="J15" s="52">
        <v>2500</v>
      </c>
      <c r="K15" s="36">
        <f t="shared" ref="K15" si="5">+J15*F15</f>
        <v>250000</v>
      </c>
    </row>
    <row r="16" spans="1:12" ht="71.25" customHeight="1" x14ac:dyDescent="0.25">
      <c r="A16" s="30">
        <v>13</v>
      </c>
      <c r="B16" s="38" t="s">
        <v>48</v>
      </c>
      <c r="C16" s="38" t="s">
        <v>49</v>
      </c>
      <c r="D16" s="38" t="s">
        <v>50</v>
      </c>
      <c r="E16" s="39" t="s">
        <v>28</v>
      </c>
      <c r="F16" s="53">
        <v>2000</v>
      </c>
      <c r="G16" s="34" t="s">
        <v>88</v>
      </c>
      <c r="H16" s="34" t="s">
        <v>15</v>
      </c>
      <c r="I16" s="35">
        <v>0</v>
      </c>
      <c r="J16" s="52">
        <v>1073.05</v>
      </c>
      <c r="K16" s="36">
        <f t="shared" ref="K16" si="6">J16*F16</f>
        <v>2146100</v>
      </c>
    </row>
    <row r="17" spans="1:14" ht="71.25" customHeight="1" x14ac:dyDescent="0.25">
      <c r="A17" s="41">
        <v>14</v>
      </c>
      <c r="B17" s="31" t="s">
        <v>51</v>
      </c>
      <c r="C17" s="31" t="s">
        <v>52</v>
      </c>
      <c r="D17" s="31" t="s">
        <v>53</v>
      </c>
      <c r="E17" s="32" t="s">
        <v>21</v>
      </c>
      <c r="F17" s="49">
        <v>200</v>
      </c>
      <c r="G17" s="34" t="s">
        <v>88</v>
      </c>
      <c r="H17" s="34" t="s">
        <v>15</v>
      </c>
      <c r="I17" s="35">
        <v>0</v>
      </c>
      <c r="J17" s="52">
        <v>2200</v>
      </c>
      <c r="K17" s="36">
        <f t="shared" ref="K17" si="7">+J17*F17</f>
        <v>440000</v>
      </c>
    </row>
    <row r="18" spans="1:14" ht="71.25" customHeight="1" x14ac:dyDescent="0.25">
      <c r="A18" s="35">
        <v>15</v>
      </c>
      <c r="B18" s="38" t="s">
        <v>54</v>
      </c>
      <c r="C18" s="38" t="s">
        <v>55</v>
      </c>
      <c r="D18" s="54" t="s">
        <v>56</v>
      </c>
      <c r="E18" s="39" t="s">
        <v>21</v>
      </c>
      <c r="F18" s="49">
        <v>300</v>
      </c>
      <c r="G18" s="34" t="s">
        <v>88</v>
      </c>
      <c r="H18" s="34" t="s">
        <v>15</v>
      </c>
      <c r="I18" s="35">
        <v>0</v>
      </c>
      <c r="J18" s="49">
        <v>632.37</v>
      </c>
      <c r="K18" s="46">
        <f>+J18*F18</f>
        <v>189711</v>
      </c>
    </row>
    <row r="19" spans="1:14" s="14" customFormat="1" ht="71.25" customHeight="1" x14ac:dyDescent="0.25">
      <c r="A19" s="50">
        <v>16</v>
      </c>
      <c r="B19" s="55" t="s">
        <v>58</v>
      </c>
      <c r="C19" s="56" t="s">
        <v>57</v>
      </c>
      <c r="D19" s="57" t="s">
        <v>87</v>
      </c>
      <c r="E19" s="32" t="s">
        <v>21</v>
      </c>
      <c r="F19" s="49">
        <v>1000</v>
      </c>
      <c r="G19" s="34" t="s">
        <v>88</v>
      </c>
      <c r="H19" s="34" t="s">
        <v>15</v>
      </c>
      <c r="I19" s="35">
        <v>0</v>
      </c>
      <c r="J19" s="49">
        <v>940</v>
      </c>
      <c r="K19" s="36">
        <f>J19*F19</f>
        <v>940000</v>
      </c>
    </row>
    <row r="20" spans="1:14" ht="71.25" customHeight="1" x14ac:dyDescent="0.25">
      <c r="A20" s="35">
        <v>17</v>
      </c>
      <c r="B20" s="56" t="s">
        <v>59</v>
      </c>
      <c r="C20" s="56" t="s">
        <v>60</v>
      </c>
      <c r="D20" s="56" t="s">
        <v>61</v>
      </c>
      <c r="E20" s="32" t="s">
        <v>28</v>
      </c>
      <c r="F20" s="49">
        <v>500</v>
      </c>
      <c r="G20" s="34" t="s">
        <v>88</v>
      </c>
      <c r="H20" s="34" t="s">
        <v>15</v>
      </c>
      <c r="I20" s="35">
        <v>0</v>
      </c>
      <c r="J20" s="49">
        <v>3019.36</v>
      </c>
      <c r="K20" s="36">
        <f t="shared" ref="K20" si="8">+J20*F20</f>
        <v>1509680</v>
      </c>
    </row>
    <row r="21" spans="1:14" ht="71.25" customHeight="1" x14ac:dyDescent="0.3">
      <c r="A21" s="41">
        <v>18</v>
      </c>
      <c r="B21" s="38" t="s">
        <v>62</v>
      </c>
      <c r="C21" s="38" t="s">
        <v>63</v>
      </c>
      <c r="D21" s="38" t="s">
        <v>64</v>
      </c>
      <c r="E21" s="39" t="s">
        <v>28</v>
      </c>
      <c r="F21" s="49">
        <v>1000</v>
      </c>
      <c r="G21" s="34" t="s">
        <v>88</v>
      </c>
      <c r="H21" s="34" t="s">
        <v>15</v>
      </c>
      <c r="I21" s="35">
        <v>0</v>
      </c>
      <c r="J21" s="58">
        <v>2423.4499999999998</v>
      </c>
      <c r="K21" s="36">
        <f t="shared" ref="K21" si="9">J21*F21</f>
        <v>2423450</v>
      </c>
      <c r="N21" s="20"/>
    </row>
    <row r="22" spans="1:14" ht="71.25" customHeight="1" x14ac:dyDescent="0.25">
      <c r="A22" s="35">
        <v>19</v>
      </c>
      <c r="B22" s="31" t="s">
        <v>65</v>
      </c>
      <c r="C22" s="31" t="s">
        <v>66</v>
      </c>
      <c r="D22" s="31" t="s">
        <v>67</v>
      </c>
      <c r="E22" s="32" t="s">
        <v>28</v>
      </c>
      <c r="F22" s="49">
        <v>1500</v>
      </c>
      <c r="G22" s="34" t="s">
        <v>88</v>
      </c>
      <c r="H22" s="34" t="s">
        <v>15</v>
      </c>
      <c r="I22" s="35">
        <v>0</v>
      </c>
      <c r="J22" s="52">
        <v>2500</v>
      </c>
      <c r="K22" s="36">
        <f t="shared" ref="K22:K23" si="10">+J22*F22</f>
        <v>3750000</v>
      </c>
    </row>
    <row r="23" spans="1:14" ht="71.25" customHeight="1" x14ac:dyDescent="0.25">
      <c r="A23" s="59">
        <v>20</v>
      </c>
      <c r="B23" s="60" t="s">
        <v>68</v>
      </c>
      <c r="C23" s="38" t="s">
        <v>69</v>
      </c>
      <c r="D23" s="54" t="s">
        <v>70</v>
      </c>
      <c r="E23" s="39" t="s">
        <v>71</v>
      </c>
      <c r="F23" s="49">
        <v>100</v>
      </c>
      <c r="G23" s="34" t="s">
        <v>88</v>
      </c>
      <c r="H23" s="34" t="s">
        <v>15</v>
      </c>
      <c r="I23" s="35">
        <v>0</v>
      </c>
      <c r="J23" s="49">
        <v>247.15</v>
      </c>
      <c r="K23" s="36">
        <f t="shared" si="10"/>
        <v>24715</v>
      </c>
    </row>
    <row r="24" spans="1:14" ht="71.25" customHeight="1" x14ac:dyDescent="0.25">
      <c r="A24" s="35">
        <v>21</v>
      </c>
      <c r="B24" s="61" t="s">
        <v>90</v>
      </c>
      <c r="C24" s="31" t="s">
        <v>72</v>
      </c>
      <c r="D24" s="62" t="s">
        <v>83</v>
      </c>
      <c r="E24" s="32" t="s">
        <v>84</v>
      </c>
      <c r="F24" s="49">
        <v>20</v>
      </c>
      <c r="G24" s="34" t="s">
        <v>88</v>
      </c>
      <c r="H24" s="34" t="s">
        <v>15</v>
      </c>
      <c r="I24" s="35">
        <v>0</v>
      </c>
      <c r="J24" s="49">
        <v>851.13</v>
      </c>
      <c r="K24" s="36">
        <f t="shared" ref="K24" si="11">J24*F24</f>
        <v>17022.599999999999</v>
      </c>
    </row>
    <row r="25" spans="1:14" ht="71.25" customHeight="1" x14ac:dyDescent="0.25">
      <c r="A25" s="50">
        <v>22</v>
      </c>
      <c r="B25" s="38"/>
      <c r="C25" s="54" t="s">
        <v>73</v>
      </c>
      <c r="D25" s="54" t="s">
        <v>74</v>
      </c>
      <c r="E25" s="39" t="s">
        <v>28</v>
      </c>
      <c r="F25" s="49">
        <v>100</v>
      </c>
      <c r="G25" s="34" t="s">
        <v>88</v>
      </c>
      <c r="H25" s="34" t="s">
        <v>15</v>
      </c>
      <c r="I25" s="35">
        <v>0</v>
      </c>
      <c r="J25" s="49">
        <v>2550</v>
      </c>
      <c r="K25" s="36">
        <f t="shared" ref="K25" si="12">+J25*F25</f>
        <v>255000</v>
      </c>
    </row>
    <row r="26" spans="1:14" ht="71.25" customHeight="1" x14ac:dyDescent="0.25">
      <c r="A26" s="30">
        <v>23</v>
      </c>
      <c r="B26" s="31" t="s">
        <v>75</v>
      </c>
      <c r="C26" s="31" t="s">
        <v>76</v>
      </c>
      <c r="D26" s="31" t="s">
        <v>77</v>
      </c>
      <c r="E26" s="32" t="s">
        <v>21</v>
      </c>
      <c r="F26" s="49">
        <v>5</v>
      </c>
      <c r="G26" s="34" t="s">
        <v>88</v>
      </c>
      <c r="H26" s="34" t="s">
        <v>15</v>
      </c>
      <c r="I26" s="35">
        <v>0</v>
      </c>
      <c r="J26" s="49">
        <v>1017.94</v>
      </c>
      <c r="K26" s="46">
        <f>+J26*F26</f>
        <v>5089.7000000000007</v>
      </c>
    </row>
    <row r="27" spans="1:14" s="10" customFormat="1" ht="71.25" customHeight="1" x14ac:dyDescent="0.25">
      <c r="A27" s="63">
        <v>24</v>
      </c>
      <c r="B27" s="31" t="s">
        <v>78</v>
      </c>
      <c r="C27" s="31" t="s">
        <v>79</v>
      </c>
      <c r="D27" s="31" t="s">
        <v>86</v>
      </c>
      <c r="E27" s="32" t="s">
        <v>25</v>
      </c>
      <c r="F27" s="49">
        <v>3000</v>
      </c>
      <c r="G27" s="34" t="s">
        <v>88</v>
      </c>
      <c r="H27" s="34" t="s">
        <v>15</v>
      </c>
      <c r="I27" s="35">
        <v>0</v>
      </c>
      <c r="J27" s="49">
        <v>12</v>
      </c>
      <c r="K27" s="36">
        <f>J27*F27</f>
        <v>36000</v>
      </c>
    </row>
    <row r="28" spans="1:14" ht="71.25" customHeight="1" x14ac:dyDescent="0.25">
      <c r="A28" s="30">
        <v>25</v>
      </c>
      <c r="B28" s="38" t="s">
        <v>80</v>
      </c>
      <c r="C28" s="38" t="s">
        <v>81</v>
      </c>
      <c r="D28" s="38" t="s">
        <v>82</v>
      </c>
      <c r="E28" s="39" t="s">
        <v>21</v>
      </c>
      <c r="F28" s="49">
        <v>4000</v>
      </c>
      <c r="G28" s="34" t="s">
        <v>88</v>
      </c>
      <c r="H28" s="34" t="s">
        <v>15</v>
      </c>
      <c r="I28" s="35">
        <v>0</v>
      </c>
      <c r="J28" s="49">
        <v>164.44</v>
      </c>
      <c r="K28" s="36">
        <f t="shared" ref="K28" si="13">+J28*F28</f>
        <v>657760</v>
      </c>
    </row>
    <row r="29" spans="1:14" x14ac:dyDescent="0.25">
      <c r="A29" s="15"/>
      <c r="B29" s="66" t="s">
        <v>91</v>
      </c>
      <c r="C29" s="25"/>
      <c r="D29" s="25"/>
      <c r="E29" s="26"/>
      <c r="F29" s="25"/>
      <c r="G29" s="26"/>
      <c r="H29" s="64"/>
      <c r="I29" s="26"/>
      <c r="J29" s="25"/>
      <c r="K29" s="65">
        <f>SUM(K5:K28)</f>
        <v>19705532.300000001</v>
      </c>
    </row>
  </sheetData>
  <mergeCells count="1">
    <mergeCell ref="H2:I2"/>
  </mergeCells>
  <hyperlinks>
    <hyperlink ref="B23" r:id="rId1" display="https://www.vidal.ru/drugs/molecule/2867"/>
    <hyperlink ref="B24" r:id="rId2" display="https://www.vidal.ru/drugs/molecule/303"/>
  </hyperlinks>
  <pageMargins left="0.23622047244094491" right="0.35433070866141736" top="0.23622047244094491" bottom="0.19685039370078741" header="0.19685039370078741" footer="0.19685039370078741"/>
  <pageSetup paperSize="9" scale="8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B1" workbookViewId="0">
      <selection activeCell="F7" sqref="F7"/>
    </sheetView>
  </sheetViews>
  <sheetFormatPr defaultRowHeight="15" x14ac:dyDescent="0.25"/>
  <cols>
    <col min="1" max="1" width="3.875" hidden="1" customWidth="1"/>
    <col min="2" max="2" width="0.125" customWidth="1"/>
    <col min="3" max="3" width="73" style="1" customWidth="1"/>
    <col min="4" max="4" width="82.125" customWidth="1"/>
    <col min="5" max="8" width="9.125" style="2"/>
  </cols>
  <sheetData>
    <row r="1" spans="3:9" ht="29.25" customHeight="1" x14ac:dyDescent="0.25">
      <c r="C1" s="80" t="s">
        <v>108</v>
      </c>
      <c r="D1" s="80"/>
      <c r="E1" s="3"/>
      <c r="F1" s="3"/>
      <c r="G1" s="3"/>
      <c r="H1" s="3"/>
      <c r="I1" s="3"/>
    </row>
    <row r="2" spans="3:9" ht="159" customHeight="1" x14ac:dyDescent="0.25">
      <c r="C2" s="5" t="s">
        <v>0</v>
      </c>
      <c r="D2" s="6" t="s">
        <v>109</v>
      </c>
    </row>
    <row r="3" spans="3:9" ht="66" x14ac:dyDescent="0.25">
      <c r="C3" s="5" t="s">
        <v>1</v>
      </c>
      <c r="D3" s="4" t="s">
        <v>6</v>
      </c>
    </row>
    <row r="4" spans="3:9" ht="35.25" customHeight="1" x14ac:dyDescent="0.25">
      <c r="C4" s="67" t="s">
        <v>2</v>
      </c>
      <c r="D4" s="6" t="s">
        <v>6</v>
      </c>
    </row>
    <row r="5" spans="3:9" ht="49.5" x14ac:dyDescent="0.3">
      <c r="C5" s="5" t="s">
        <v>3</v>
      </c>
      <c r="D5" s="7" t="s">
        <v>107</v>
      </c>
    </row>
    <row r="6" spans="3:9" ht="57" customHeight="1" x14ac:dyDescent="0.25">
      <c r="C6" s="5" t="s">
        <v>4</v>
      </c>
      <c r="D6" s="8" t="s">
        <v>106</v>
      </c>
    </row>
    <row r="7" spans="3:9" ht="210.75" customHeight="1" x14ac:dyDescent="0.25">
      <c r="C7" s="85" t="s">
        <v>110</v>
      </c>
      <c r="D7" s="85"/>
    </row>
    <row r="8" spans="3:9" ht="32.25" customHeight="1" x14ac:dyDescent="0.25">
      <c r="C8" s="78"/>
      <c r="D8" s="78"/>
    </row>
    <row r="10" spans="3:9" ht="97.5" customHeight="1" x14ac:dyDescent="0.25">
      <c r="C10" s="79"/>
      <c r="D10" s="79"/>
    </row>
  </sheetData>
  <mergeCells count="4">
    <mergeCell ref="C7:D7"/>
    <mergeCell ref="C8:D8"/>
    <mergeCell ref="C10:D10"/>
    <mergeCell ref="C1:D1"/>
  </mergeCells>
  <pageMargins left="0.28000000000000003" right="0.70866141732283472" top="0.2" bottom="0.2" header="0.2" footer="0.2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Q29"/>
  <sheetViews>
    <sheetView zoomScale="70" zoomScaleNormal="70" workbookViewId="0">
      <selection activeCell="C12" sqref="C12"/>
    </sheetView>
  </sheetViews>
  <sheetFormatPr defaultRowHeight="15" x14ac:dyDescent="0.25"/>
  <cols>
    <col min="1" max="1" width="9" style="72"/>
    <col min="2" max="2" width="29.125" style="72" customWidth="1"/>
    <col min="3" max="3" width="39.25" style="72" customWidth="1"/>
    <col min="4" max="4" width="24.625" style="72" customWidth="1"/>
    <col min="5" max="5" width="22.625" style="72" customWidth="1"/>
    <col min="6" max="6" width="9" style="72"/>
    <col min="7" max="7" width="39.375" style="72" customWidth="1"/>
    <col min="8" max="8" width="29.25" style="72" customWidth="1"/>
    <col min="9" max="9" width="14.5" style="72" customWidth="1"/>
    <col min="10" max="10" width="9" style="72"/>
    <col min="11" max="11" width="23.25" style="72" customWidth="1"/>
    <col min="12" max="16384" width="9" style="72"/>
  </cols>
  <sheetData>
    <row r="13" spans="1:147" ht="61.5" customHeight="1" x14ac:dyDescent="0.25">
      <c r="A13" s="68" t="s">
        <v>11</v>
      </c>
      <c r="B13" s="68" t="s">
        <v>93</v>
      </c>
      <c r="C13" s="68" t="s">
        <v>94</v>
      </c>
      <c r="D13" s="68" t="s">
        <v>95</v>
      </c>
      <c r="E13" s="68" t="s">
        <v>5</v>
      </c>
      <c r="F13" s="68" t="s">
        <v>13</v>
      </c>
      <c r="G13" s="69" t="s">
        <v>7</v>
      </c>
      <c r="H13" s="69" t="s">
        <v>8</v>
      </c>
      <c r="I13" s="69" t="s">
        <v>9</v>
      </c>
      <c r="J13" s="69" t="s">
        <v>89</v>
      </c>
      <c r="K13" s="70" t="s">
        <v>92</v>
      </c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</row>
    <row r="14" spans="1:147" s="75" customFormat="1" ht="15.75" x14ac:dyDescent="0.25">
      <c r="A14" s="73">
        <v>1</v>
      </c>
      <c r="B14" s="73" t="s">
        <v>96</v>
      </c>
      <c r="C14" s="73" t="s">
        <v>96</v>
      </c>
      <c r="D14" s="73" t="s">
        <v>97</v>
      </c>
      <c r="E14" s="73" t="s">
        <v>98</v>
      </c>
      <c r="F14" s="73">
        <v>8000</v>
      </c>
      <c r="G14" s="82" t="s">
        <v>105</v>
      </c>
      <c r="H14" s="81" t="s">
        <v>104</v>
      </c>
      <c r="I14" s="73">
        <v>0</v>
      </c>
      <c r="J14" s="73">
        <v>70</v>
      </c>
      <c r="K14" s="73">
        <f t="shared" ref="K14:K16" si="0">J14*F14</f>
        <v>560000</v>
      </c>
    </row>
    <row r="15" spans="1:147" s="75" customFormat="1" ht="31.5" x14ac:dyDescent="0.25">
      <c r="A15" s="73">
        <v>2</v>
      </c>
      <c r="B15" s="73" t="s">
        <v>40</v>
      </c>
      <c r="C15" s="73" t="s">
        <v>40</v>
      </c>
      <c r="D15" s="74" t="s">
        <v>99</v>
      </c>
      <c r="E15" s="73" t="s">
        <v>100</v>
      </c>
      <c r="F15" s="73">
        <v>30</v>
      </c>
      <c r="G15" s="83"/>
      <c r="H15" s="81"/>
      <c r="I15" s="73">
        <v>0</v>
      </c>
      <c r="J15" s="73">
        <v>132.24</v>
      </c>
      <c r="K15" s="73">
        <f t="shared" si="0"/>
        <v>3967.2000000000003</v>
      </c>
    </row>
    <row r="16" spans="1:147" s="75" customFormat="1" ht="94.5" x14ac:dyDescent="0.25">
      <c r="A16" s="73">
        <v>3</v>
      </c>
      <c r="B16" s="73" t="s">
        <v>101</v>
      </c>
      <c r="C16" s="73" t="s">
        <v>102</v>
      </c>
      <c r="D16" s="74" t="s">
        <v>103</v>
      </c>
      <c r="E16" s="73" t="s">
        <v>100</v>
      </c>
      <c r="F16" s="73">
        <v>50</v>
      </c>
      <c r="G16" s="84"/>
      <c r="H16" s="81"/>
      <c r="I16" s="73">
        <v>0</v>
      </c>
      <c r="J16" s="73">
        <v>2000</v>
      </c>
      <c r="K16" s="73">
        <f t="shared" si="0"/>
        <v>100000</v>
      </c>
    </row>
    <row r="17" spans="11:11" s="75" customFormat="1" ht="15.75" x14ac:dyDescent="0.25">
      <c r="K17" s="76">
        <f>SUM(K14:K16)</f>
        <v>663967.19999999995</v>
      </c>
    </row>
    <row r="18" spans="11:11" s="75" customFormat="1" ht="15.75" x14ac:dyDescent="0.25"/>
    <row r="19" spans="11:11" s="75" customFormat="1" ht="15.75" x14ac:dyDescent="0.25"/>
    <row r="20" spans="11:11" s="75" customFormat="1" ht="15.75" x14ac:dyDescent="0.25"/>
    <row r="21" spans="11:11" s="75" customFormat="1" ht="15.75" x14ac:dyDescent="0.25"/>
    <row r="22" spans="11:11" s="75" customFormat="1" ht="15.75" x14ac:dyDescent="0.25"/>
    <row r="23" spans="11:11" s="75" customFormat="1" ht="15.75" x14ac:dyDescent="0.25"/>
    <row r="24" spans="11:11" s="75" customFormat="1" ht="15.75" x14ac:dyDescent="0.25"/>
    <row r="25" spans="11:11" s="75" customFormat="1" ht="15.75" x14ac:dyDescent="0.25"/>
    <row r="26" spans="11:11" s="75" customFormat="1" ht="15.75" x14ac:dyDescent="0.25"/>
    <row r="27" spans="11:11" s="75" customFormat="1" ht="15.75" x14ac:dyDescent="0.25"/>
    <row r="28" spans="11:11" s="75" customFormat="1" ht="15.75" x14ac:dyDescent="0.25"/>
    <row r="29" spans="11:11" s="75" customFormat="1" ht="15.75" x14ac:dyDescent="0.25"/>
  </sheetData>
  <mergeCells count="2">
    <mergeCell ref="H14:H16"/>
    <mergeCell ref="G14:G1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Приложения №1 (4)</vt:lpstr>
      <vt:lpstr>Запрос</vt:lpstr>
      <vt:lpstr>Приложение №1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2024-03-12T12:48:14Z</dcterms:modified>
</cp:coreProperties>
</file>